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05" yWindow="105" windowWidth="10005" windowHeight="7005"/>
  </bookViews>
  <sheets>
    <sheet name="1招标工程量清单;扉—1" sheetId="1" r:id="rId1"/>
    <sheet name="2分部分项工程和单价措施项目清单与计价表" sheetId="2" r:id="rId2"/>
    <sheet name="3总价措施项目清单与计价表" sheetId="3" r:id="rId3"/>
    <sheet name="4其他项目清单" sheetId="4" r:id="rId4"/>
    <sheet name="5暂列金额明细表" sheetId="5" r:id="rId5"/>
    <sheet name="6规费、税金项目清单" sheetId="6" r:id="rId6"/>
  </sheets>
  <calcPr calcId="125725"/>
</workbook>
</file>

<file path=xl/calcChain.xml><?xml version="1.0" encoding="utf-8"?>
<calcChain xmlns="http://schemas.openxmlformats.org/spreadsheetml/2006/main">
  <c r="E5" i="3"/>
  <c r="H5"/>
  <c r="H6"/>
  <c r="E7"/>
  <c r="H7"/>
  <c r="E8"/>
  <c r="H8"/>
  <c r="E9"/>
  <c r="H9"/>
  <c r="E10"/>
  <c r="H10"/>
  <c r="E11"/>
  <c r="H11"/>
  <c r="E12"/>
  <c r="H12"/>
  <c r="E13"/>
  <c r="H13"/>
  <c r="E14"/>
  <c r="H14"/>
  <c r="E15"/>
  <c r="H15"/>
  <c r="E16"/>
  <c r="H16"/>
  <c r="E17"/>
  <c r="H17"/>
  <c r="E18"/>
  <c r="H18"/>
  <c r="E19"/>
  <c r="H19"/>
  <c r="E20"/>
  <c r="H20"/>
  <c r="E21"/>
  <c r="H21"/>
  <c r="E22"/>
  <c r="H22"/>
</calcChain>
</file>

<file path=xl/sharedStrings.xml><?xml version="1.0" encoding="utf-8"?>
<sst xmlns="http://schemas.openxmlformats.org/spreadsheetml/2006/main" count="314" uniqueCount="187">
  <si>
    <t>序号</t>
  </si>
  <si>
    <t>[2]~[15]</t>
  </si>
  <si>
    <t xml:space="preserve">其他项目清单与计价汇总表
</t>
  </si>
  <si>
    <t>041109010001</t>
  </si>
  <si>
    <t>老路砼面层拆除，拆除原砼道路面层，并破碎，做为道路基层用料，拆除垃圾场内短驳,含装车、运输，按实际拆除工程量计算</t>
  </si>
  <si>
    <t>2.1</t>
  </si>
  <si>
    <t>管道砼包封，C25非泵送商品砼(含模板),计算规则:按图示尺寸以体积计算</t>
  </si>
  <si>
    <t>挖一般土方</t>
  </si>
  <si>
    <t>14</t>
  </si>
  <si>
    <t>住房公积金</t>
  </si>
  <si>
    <t>招　标　人:</t>
  </si>
  <si>
    <t>水泥砼面层,18cm厚C35砼路面（非泵送商品砼）,道路路面拉毛,养护，锯缝机每隔5m锯缩缝,沥青填缝，每隔50m设置一条横向胀缝，缝宽2CM,内置浸油木纤板,养生、模板支、拆等全部工序，具体做法详图纸设计。</t>
  </si>
  <si>
    <t>工 程 造 价咨  询  人:</t>
  </si>
  <si>
    <t>041109007001</t>
  </si>
  <si>
    <t>费率</t>
  </si>
  <si>
    <t>现浇构件钢筋</t>
  </si>
  <si>
    <t>2.52</t>
  </si>
  <si>
    <t>100</t>
  </si>
  <si>
    <t>[ 1 ]+[ 2 ]</t>
  </si>
  <si>
    <t>综合单价</t>
  </si>
  <si>
    <t>地上、地下设施、建筑物的临时保护设施</t>
  </si>
  <si>
    <t>金额(元)</t>
  </si>
  <si>
    <t>DN300钢管制作、安装</t>
  </si>
  <si>
    <t>10</t>
  </si>
  <si>
    <t>道路砼道渣垫层，厚度30cm，工作内容:铺设，整平，碾压，养护（拆除原砼道路道渣利用，不含道渣价格）</t>
  </si>
  <si>
    <t>材料（工程设备）暂估价</t>
  </si>
  <si>
    <t>已完工程及设备保护</t>
  </si>
  <si>
    <t>[ 1.1 ]~[ 1.4 ]</t>
  </si>
  <si>
    <t>其他</t>
  </si>
  <si>
    <t>16</t>
  </si>
  <si>
    <t>0.34</t>
  </si>
  <si>
    <t>挖土方，三类土，挖土、弃土于路床外、工作面内的排水、计量按2014版计价定额天然密实方计。</t>
  </si>
  <si>
    <t>分部分项综合费用+单价措施项目综合费用-除税工程设备费</t>
  </si>
  <si>
    <t>12</t>
  </si>
  <si>
    <t>安全文明施工省级标化增加费:一星级</t>
  </si>
  <si>
    <t>分部分项综合费用+措施项目合计+其他项目合计+[ 1 ]-除税甲供材料费和除税甲供设备费/1.01</t>
  </si>
  <si>
    <t>碎石垫层</t>
  </si>
  <si>
    <t>工程按质论价:合格工程</t>
  </si>
  <si>
    <t>补充清单项目</t>
  </si>
  <si>
    <t>041109009001</t>
  </si>
  <si>
    <t>0.961</t>
  </si>
  <si>
    <t>041109002001</t>
  </si>
  <si>
    <t>二次搬运</t>
  </si>
  <si>
    <t>招标金额</t>
  </si>
  <si>
    <t>复 核 人:</t>
  </si>
  <si>
    <t>安全文明施工</t>
  </si>
  <si>
    <t xml:space="preserve">法定代表人:
或其授权人:
</t>
  </si>
  <si>
    <t>回填方</t>
  </si>
  <si>
    <t>1.5</t>
  </si>
  <si>
    <t>规 费、税 金 项 目 清 单</t>
  </si>
  <si>
    <t>暂 列 金 额 明 细 表</t>
  </si>
  <si>
    <t>专业工程暂估价</t>
  </si>
  <si>
    <t>1</t>
  </si>
  <si>
    <t>0.03</t>
  </si>
  <si>
    <t xml:space="preserve">工程名称：指前镇农村公路指庄线道路改造工程—道路工程 </t>
  </si>
  <si>
    <t>钢筋种类、规格:Φ25mm以内三级钢筋</t>
  </si>
  <si>
    <t>5</t>
  </si>
  <si>
    <t>计算基础</t>
  </si>
  <si>
    <t>t</t>
  </si>
  <si>
    <t>04B001</t>
  </si>
  <si>
    <t>040202008001</t>
  </si>
  <si>
    <t>1.1</t>
  </si>
  <si>
    <t>041109003001</t>
  </si>
  <si>
    <t>钢管</t>
  </si>
  <si>
    <t>041109008001</t>
  </si>
  <si>
    <t>合计</t>
  </si>
  <si>
    <t>道渣</t>
  </si>
  <si>
    <t>道路两侧路肩,素土回填，土方压实回填至设计标高，工序：填土，按设计要求放坡。计量按实填方计。</t>
  </si>
  <si>
    <t>3</t>
  </si>
  <si>
    <t>581.4</t>
  </si>
  <si>
    <t>040202011001</t>
  </si>
  <si>
    <t>金属栏杆</t>
  </si>
  <si>
    <t>041109011001</t>
  </si>
  <si>
    <t>拆除路面</t>
  </si>
  <si>
    <t>m2</t>
  </si>
  <si>
    <t>0.1</t>
  </si>
  <si>
    <t>分部分项合计</t>
  </si>
  <si>
    <t>040501002001</t>
  </si>
  <si>
    <t>041109006001</t>
  </si>
  <si>
    <t>040309001001</t>
  </si>
  <si>
    <t>(造价工程师签字盖专用章)</t>
  </si>
  <si>
    <t>扬尘污染防治增加费</t>
  </si>
  <si>
    <t>1.3</t>
  </si>
  <si>
    <t>286</t>
  </si>
  <si>
    <t>冬雨季施工</t>
  </si>
  <si>
    <t>名称</t>
  </si>
  <si>
    <t>041001003001</t>
  </si>
  <si>
    <t>(签字或盖章)</t>
  </si>
  <si>
    <t>社会保险费</t>
  </si>
  <si>
    <t>9</t>
  </si>
  <si>
    <t>暂列金额</t>
  </si>
  <si>
    <t>暂定金额(元)</t>
  </si>
  <si>
    <t>警示桩，φ8钢管，壁厚3mm，警示桩长1200mm，贴红白相间反光膜，基础50cm*50cm*80cm高C35砼基础，含基础、安装等全部工序，具体做法详设计图纸</t>
  </si>
  <si>
    <t>7</t>
  </si>
  <si>
    <t>计量单位</t>
  </si>
  <si>
    <t>计算基数</t>
  </si>
  <si>
    <t>项目名称</t>
  </si>
  <si>
    <t>041109005001</t>
  </si>
  <si>
    <t>单面波形梁钢护栏，波形梁钢护栏起、终端头,含基础、制作、安装等全部工序，具体做法详设计图纸</t>
  </si>
  <si>
    <t>项目特征描述</t>
  </si>
  <si>
    <t>1200</t>
  </si>
  <si>
    <t>11</t>
  </si>
  <si>
    <t>项目编码</t>
  </si>
  <si>
    <t>合价</t>
  </si>
  <si>
    <t>(单位盖章)</t>
  </si>
  <si>
    <t>040101001001</t>
  </si>
  <si>
    <t>15</t>
  </si>
  <si>
    <t>分部分项工程和单价措施项目清单与计价表</t>
  </si>
  <si>
    <t>夜间施工</t>
  </si>
  <si>
    <t>040901001001</t>
  </si>
  <si>
    <t>1938</t>
  </si>
  <si>
    <t>m</t>
  </si>
  <si>
    <t>规费</t>
  </si>
  <si>
    <t>(造价人员签字盖专用章)</t>
  </si>
  <si>
    <t>0.31</t>
  </si>
  <si>
    <t>3750</t>
  </si>
  <si>
    <t>740</t>
  </si>
  <si>
    <t>13</t>
  </si>
  <si>
    <t>040103001001</t>
  </si>
  <si>
    <t>费率(%)</t>
  </si>
  <si>
    <t>项目特征</t>
  </si>
  <si>
    <t>老路基层拆除，道渣或碎石基层拆除，，拆除垃圾场内短驳,含装车、运输，按实际拆除工程量计算</t>
  </si>
  <si>
    <t>编制人:</t>
  </si>
  <si>
    <t>[2]+[3]+[4]</t>
  </si>
  <si>
    <t>特殊条件下施工增加费</t>
  </si>
  <si>
    <t>计日工</t>
  </si>
  <si>
    <t>76600.00</t>
  </si>
  <si>
    <t>水泥混凝土</t>
  </si>
  <si>
    <t>951.4</t>
  </si>
  <si>
    <t>拆除基层</t>
  </si>
  <si>
    <t xml:space="preserve">指前镇农村公路指庄线道路改造工程—道路工程 </t>
  </si>
  <si>
    <t xml:space="preserve"> </t>
  </si>
  <si>
    <t>040203007001</t>
  </si>
  <si>
    <t>人行道5cm厚碎石垫层,路基整形碾压、铺装、整平。</t>
  </si>
  <si>
    <t>2.2</t>
  </si>
  <si>
    <t>个</t>
  </si>
  <si>
    <t>总承包服务费</t>
  </si>
  <si>
    <t>一)</t>
  </si>
  <si>
    <t>编制时间：</t>
  </si>
  <si>
    <t>赶工措施</t>
  </si>
  <si>
    <t>工程量</t>
  </si>
  <si>
    <t>计算费率(%)</t>
  </si>
  <si>
    <t>4</t>
  </si>
  <si>
    <t>项</t>
  </si>
  <si>
    <t>标记</t>
  </si>
  <si>
    <t>1.4</t>
  </si>
  <si>
    <t>暂估价</t>
  </si>
  <si>
    <t>单位</t>
  </si>
  <si>
    <t>法定代表人
或其授权人:</t>
  </si>
  <si>
    <t>工程量清单中工程量偏差和设计变更</t>
  </si>
  <si>
    <t>041109001001</t>
  </si>
  <si>
    <t>税金</t>
  </si>
  <si>
    <t>0.02</t>
  </si>
  <si>
    <t>041109011002</t>
  </si>
  <si>
    <t>0</t>
  </si>
  <si>
    <t>155</t>
  </si>
  <si>
    <t>行车、行人干扰</t>
  </si>
  <si>
    <t>其他规费</t>
  </si>
  <si>
    <t>总价措施项目清单与计价表</t>
  </si>
  <si>
    <t>04B002</t>
  </si>
  <si>
    <t>工程</t>
  </si>
  <si>
    <t>0.4</t>
  </si>
  <si>
    <t>安全文明施工基本费</t>
  </si>
  <si>
    <t>041109004001</t>
  </si>
  <si>
    <t>1.2</t>
  </si>
  <si>
    <t>临时设施</t>
  </si>
  <si>
    <t>数量</t>
  </si>
  <si>
    <t>6</t>
  </si>
  <si>
    <t>8</t>
  </si>
  <si>
    <t>招标工程量清单</t>
  </si>
  <si>
    <t>其中：
暂估价</t>
  </si>
  <si>
    <t>备注</t>
  </si>
  <si>
    <t>2</t>
  </si>
  <si>
    <t>041001001001</t>
  </si>
  <si>
    <t>环境保护税</t>
  </si>
  <si>
    <t>(单位资质专用章)</t>
  </si>
  <si>
    <t>复核时间:</t>
  </si>
  <si>
    <t>0.00</t>
  </si>
  <si>
    <t>3802</t>
  </si>
  <si>
    <t>建筑工人实名制费用</t>
  </si>
  <si>
    <t>分部分项综合费用+措施项目合计+其他项目合计-除税工程设备费</t>
  </si>
  <si>
    <t>编号</t>
  </si>
  <si>
    <t>金额</t>
  </si>
  <si>
    <t>政策性调整和材料价格风险</t>
  </si>
  <si>
    <t>0.25</t>
  </si>
  <si>
    <t>道路工程</t>
  </si>
  <si>
    <t>m3</t>
  </si>
</sst>
</file>

<file path=xl/styles.xml><?xml version="1.0" encoding="utf-8"?>
<styleSheet xmlns="http://schemas.openxmlformats.org/spreadsheetml/2006/main">
  <fonts count="13">
    <font>
      <sz val="10"/>
      <color indexed="8"/>
      <name val="Arial"/>
      <family val="2"/>
    </font>
    <font>
      <sz val="12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b/>
      <sz val="18"/>
      <color indexed="8"/>
      <name val="宋体"/>
      <family val="3"/>
      <charset val="134"/>
    </font>
    <font>
      <u/>
      <sz val="18"/>
      <color indexed="8"/>
      <name val="宋体"/>
      <family val="3"/>
      <charset val="134"/>
    </font>
    <font>
      <b/>
      <sz val="36"/>
      <color indexed="8"/>
      <name val="宋体"/>
      <family val="3"/>
      <charset val="134"/>
    </font>
    <font>
      <sz val="11"/>
      <color indexed="8"/>
      <name val="黑体"/>
      <family val="3"/>
      <charset val="134"/>
    </font>
    <font>
      <b/>
      <sz val="12"/>
      <color indexed="8"/>
      <name val="宋体"/>
      <family val="3"/>
      <charset val="134"/>
    </font>
    <font>
      <sz val="18"/>
      <color indexed="8"/>
      <name val="黑体"/>
      <family val="3"/>
      <charset val="134"/>
    </font>
    <font>
      <sz val="11"/>
      <color indexed="8"/>
      <name val="黑体"/>
      <family val="3"/>
      <charset val="134"/>
    </font>
    <font>
      <sz val="10"/>
      <color indexed="8"/>
      <name val="宋体"/>
      <family val="3"/>
      <charset val="134"/>
    </font>
    <font>
      <sz val="18"/>
      <color indexed="8"/>
      <name val="黑体"/>
      <family val="3"/>
      <charset val="134"/>
    </font>
    <font>
      <sz val="9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9">
    <xf numFmtId="0" fontId="0" fillId="0" borderId="0" xfId="0"/>
    <xf numFmtId="49" fontId="0" fillId="0" borderId="0" xfId="0" applyNumberFormat="1" applyAlignment="1">
      <alignment horizontal="center"/>
    </xf>
    <xf numFmtId="49" fontId="0" fillId="0" borderId="0" xfId="0" applyNumberFormat="1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vertical="center"/>
    </xf>
    <xf numFmtId="0" fontId="1" fillId="0" borderId="0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/>
    <xf numFmtId="49" fontId="1" fillId="0" borderId="0" xfId="0" applyNumberFormat="1" applyFont="1" applyAlignment="1">
      <alignment horizontal="center" wrapText="1"/>
    </xf>
    <xf numFmtId="0" fontId="1" fillId="0" borderId="0" xfId="0" applyFont="1" applyAlignment="1">
      <alignment horizontal="center" wrapText="1"/>
    </xf>
    <xf numFmtId="49" fontId="1" fillId="0" borderId="0" xfId="0" applyNumberFormat="1" applyFont="1" applyAlignment="1">
      <alignment wrapText="1"/>
    </xf>
    <xf numFmtId="0" fontId="3" fillId="0" borderId="0" xfId="0" applyFont="1" applyAlignment="1">
      <alignment horizontal="left" wrapText="1"/>
    </xf>
    <xf numFmtId="0" fontId="1" fillId="0" borderId="0" xfId="0" applyFont="1" applyAlignment="1">
      <alignment horizontal="left"/>
    </xf>
    <xf numFmtId="49" fontId="4" fillId="0" borderId="0" xfId="0" applyNumberFormat="1" applyFont="1" applyAlignment="1">
      <alignment horizontal="center" wrapText="1"/>
    </xf>
    <xf numFmtId="0" fontId="4" fillId="0" borderId="0" xfId="0" applyFont="1" applyAlignment="1">
      <alignment horizontal="center" wrapText="1"/>
    </xf>
    <xf numFmtId="49" fontId="5" fillId="0" borderId="0" xfId="0" applyNumberFormat="1" applyFont="1" applyAlignment="1">
      <alignment vertical="center" wrapText="1"/>
    </xf>
    <xf numFmtId="0" fontId="5" fillId="0" borderId="0" xfId="0" applyFont="1" applyAlignment="1">
      <alignment vertical="center" wrapText="1"/>
    </xf>
    <xf numFmtId="0" fontId="7" fillId="0" borderId="0" xfId="0" applyFont="1" applyAlignment="1">
      <alignment horizontal="left" vertical="center"/>
    </xf>
    <xf numFmtId="49" fontId="2" fillId="0" borderId="0" xfId="0" applyNumberFormat="1" applyFont="1" applyAlignment="1">
      <alignment horizontal="center" wrapText="1"/>
    </xf>
    <xf numFmtId="49" fontId="2" fillId="0" borderId="1" xfId="0" applyNumberFormat="1" applyFont="1" applyBorder="1" applyAlignment="1">
      <alignment wrapText="1"/>
    </xf>
    <xf numFmtId="0" fontId="2" fillId="0" borderId="0" xfId="0" applyFont="1" applyAlignment="1">
      <alignment wrapText="1"/>
    </xf>
    <xf numFmtId="49" fontId="1" fillId="0" borderId="0" xfId="0" applyNumberFormat="1" applyFont="1" applyAlignment="1">
      <alignment horizontal="center"/>
    </xf>
    <xf numFmtId="49" fontId="2" fillId="0" borderId="0" xfId="0" applyNumberFormat="1" applyFont="1" applyAlignment="1">
      <alignment wrapText="1"/>
    </xf>
    <xf numFmtId="0" fontId="2" fillId="0" borderId="0" xfId="0" applyFont="1" applyAlignment="1">
      <alignment horizontal="left" wrapText="1"/>
    </xf>
    <xf numFmtId="0" fontId="1" fillId="0" borderId="0" xfId="0" applyFont="1" applyAlignment="1">
      <alignment wrapText="1"/>
    </xf>
    <xf numFmtId="49" fontId="2" fillId="0" borderId="0" xfId="0" applyNumberFormat="1" applyFont="1" applyAlignment="1">
      <alignment horizontal="center"/>
    </xf>
    <xf numFmtId="49" fontId="2" fillId="0" borderId="0" xfId="0" applyNumberFormat="1" applyFont="1" applyAlignment="1">
      <alignment horizontal="left"/>
    </xf>
    <xf numFmtId="0" fontId="2" fillId="0" borderId="0" xfId="0" applyFont="1" applyAlignment="1">
      <alignment horizontal="left"/>
    </xf>
    <xf numFmtId="0" fontId="0" fillId="0" borderId="0" xfId="0" applyNumberFormat="1" applyAlignment="1">
      <alignment horizontal="right"/>
    </xf>
    <xf numFmtId="0" fontId="4" fillId="0" borderId="0" xfId="0" applyFont="1"/>
    <xf numFmtId="49" fontId="7" fillId="0" borderId="0" xfId="0" applyNumberFormat="1" applyFont="1" applyAlignment="1">
      <alignment horizontal="center" vertical="center"/>
    </xf>
    <xf numFmtId="0" fontId="7" fillId="0" borderId="0" xfId="0" applyNumberFormat="1" applyFont="1" applyAlignment="1">
      <alignment horizontal="right" vertical="center"/>
    </xf>
    <xf numFmtId="49" fontId="9" fillId="0" borderId="3" xfId="0" applyNumberFormat="1" applyFont="1" applyBorder="1" applyAlignment="1">
      <alignment horizontal="center" vertical="center" wrapText="1"/>
    </xf>
    <xf numFmtId="49" fontId="9" fillId="0" borderId="3" xfId="0" applyNumberFormat="1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 wrapText="1"/>
    </xf>
    <xf numFmtId="49" fontId="9" fillId="0" borderId="4" xfId="0" applyNumberFormat="1" applyFont="1" applyBorder="1" applyAlignment="1">
      <alignment horizontal="center" vertical="center"/>
    </xf>
    <xf numFmtId="0" fontId="9" fillId="0" borderId="4" xfId="0" applyNumberFormat="1" applyFont="1" applyBorder="1" applyAlignment="1">
      <alignment horizontal="center" vertical="center"/>
    </xf>
    <xf numFmtId="49" fontId="9" fillId="0" borderId="5" xfId="0" applyNumberFormat="1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 wrapText="1"/>
    </xf>
    <xf numFmtId="49" fontId="10" fillId="0" borderId="4" xfId="0" applyNumberFormat="1" applyFont="1" applyBorder="1" applyAlignment="1">
      <alignment horizontal="center" vertical="center" shrinkToFit="1"/>
    </xf>
    <xf numFmtId="49" fontId="10" fillId="0" borderId="4" xfId="0" applyNumberFormat="1" applyFont="1" applyBorder="1" applyAlignment="1">
      <alignment horizontal="left" vertical="center" wrapText="1"/>
    </xf>
    <xf numFmtId="0" fontId="10" fillId="0" borderId="4" xfId="0" applyFont="1" applyBorder="1" applyAlignment="1">
      <alignment horizontal="left" vertical="center" wrapText="1"/>
    </xf>
    <xf numFmtId="0" fontId="10" fillId="0" borderId="4" xfId="0" applyFont="1" applyBorder="1" applyAlignment="1">
      <alignment horizontal="center" vertical="center" shrinkToFit="1"/>
    </xf>
    <xf numFmtId="0" fontId="10" fillId="0" borderId="4" xfId="0" applyFont="1" applyBorder="1" applyAlignment="1">
      <alignment horizontal="right" vertical="center" shrinkToFit="1"/>
    </xf>
    <xf numFmtId="49" fontId="10" fillId="0" borderId="4" xfId="0" applyNumberFormat="1" applyFont="1" applyBorder="1" applyAlignment="1">
      <alignment horizontal="right" vertical="center" shrinkToFit="1"/>
    </xf>
    <xf numFmtId="0" fontId="10" fillId="0" borderId="4" xfId="0" applyNumberFormat="1" applyFont="1" applyBorder="1" applyAlignment="1">
      <alignment horizontal="right" vertical="center" shrinkToFit="1"/>
    </xf>
    <xf numFmtId="49" fontId="10" fillId="0" borderId="4" xfId="0" applyNumberFormat="1" applyFont="1" applyBorder="1" applyAlignment="1">
      <alignment horizontal="center" vertical="center"/>
    </xf>
    <xf numFmtId="49" fontId="10" fillId="0" borderId="4" xfId="0" applyNumberFormat="1" applyFont="1" applyBorder="1" applyAlignment="1">
      <alignment horizontal="left" vertical="center"/>
    </xf>
    <xf numFmtId="0" fontId="10" fillId="0" borderId="4" xfId="0" applyFont="1" applyBorder="1" applyAlignment="1">
      <alignment horizontal="left" vertical="center"/>
    </xf>
    <xf numFmtId="0" fontId="10" fillId="0" borderId="4" xfId="0" applyNumberFormat="1" applyFont="1" applyBorder="1" applyAlignment="1">
      <alignment horizontal="right" vertical="center"/>
    </xf>
    <xf numFmtId="0" fontId="1" fillId="0" borderId="4" xfId="0" applyFont="1" applyBorder="1"/>
    <xf numFmtId="0" fontId="7" fillId="0" borderId="0" xfId="0" applyFont="1" applyAlignment="1">
      <alignment horizontal="left"/>
    </xf>
    <xf numFmtId="49" fontId="6" fillId="0" borderId="3" xfId="0" applyNumberFormat="1" applyFont="1" applyBorder="1" applyAlignment="1">
      <alignment horizontal="center" vertical="center" wrapText="1"/>
    </xf>
    <xf numFmtId="49" fontId="6" fillId="0" borderId="3" xfId="0" applyNumberFormat="1" applyFont="1" applyBorder="1" applyAlignment="1">
      <alignment horizontal="center" vertical="center"/>
    </xf>
    <xf numFmtId="49" fontId="6" fillId="0" borderId="4" xfId="0" applyNumberFormat="1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10" fillId="0" borderId="4" xfId="0" applyFont="1" applyBorder="1" applyAlignment="1">
      <alignment horizontal="left" vertical="center" shrinkToFit="1"/>
    </xf>
    <xf numFmtId="0" fontId="9" fillId="0" borderId="6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wrapText="1"/>
    </xf>
    <xf numFmtId="49" fontId="6" fillId="0" borderId="0" xfId="0" applyNumberFormat="1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49" fontId="1" fillId="0" borderId="0" xfId="0" applyNumberFormat="1" applyFont="1" applyAlignment="1">
      <alignment horizontal="center" wrapText="1"/>
    </xf>
    <xf numFmtId="0" fontId="1" fillId="0" borderId="0" xfId="0" applyFont="1" applyAlignment="1">
      <alignment horizontal="center" wrapText="1"/>
    </xf>
    <xf numFmtId="49" fontId="2" fillId="0" borderId="1" xfId="0" applyNumberFormat="1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49" fontId="5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49" fontId="9" fillId="0" borderId="4" xfId="0" applyNumberFormat="1" applyFont="1" applyBorder="1" applyAlignment="1">
      <alignment horizontal="center" vertical="center"/>
    </xf>
    <xf numFmtId="0" fontId="9" fillId="0" borderId="4" xfId="0" applyNumberFormat="1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49" fontId="8" fillId="0" borderId="0" xfId="0" applyNumberFormat="1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0" xfId="0" applyNumberFormat="1" applyFont="1" applyAlignment="1">
      <alignment horizontal="center" vertical="center"/>
    </xf>
    <xf numFmtId="49" fontId="9" fillId="0" borderId="3" xfId="0" applyNumberFormat="1" applyFont="1" applyBorder="1" applyAlignment="1">
      <alignment horizontal="center" vertical="center" wrapText="1"/>
    </xf>
    <xf numFmtId="49" fontId="9" fillId="0" borderId="5" xfId="0" applyNumberFormat="1" applyFont="1" applyBorder="1" applyAlignment="1">
      <alignment horizontal="center" vertical="center" wrapText="1"/>
    </xf>
    <xf numFmtId="49" fontId="9" fillId="0" borderId="3" xfId="0" applyNumberFormat="1" applyFont="1" applyBorder="1" applyAlignment="1">
      <alignment horizontal="center" vertical="center"/>
    </xf>
    <xf numFmtId="49" fontId="9" fillId="0" borderId="5" xfId="0" applyNumberFormat="1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49" fontId="9" fillId="0" borderId="1" xfId="0" applyNumberFormat="1" applyFont="1" applyBorder="1" applyAlignment="1">
      <alignment horizontal="left" vertical="center"/>
    </xf>
    <xf numFmtId="0" fontId="9" fillId="0" borderId="1" xfId="0" applyFont="1" applyBorder="1" applyAlignment="1">
      <alignment horizontal="left" vertical="center"/>
    </xf>
    <xf numFmtId="49" fontId="11" fillId="0" borderId="0" xfId="0" applyNumberFormat="1" applyFont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49" fontId="6" fillId="0" borderId="1" xfId="0" applyNumberFormat="1" applyFont="1" applyBorder="1" applyAlignment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49" fontId="6" fillId="0" borderId="3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3" xfId="0" applyNumberFormat="1" applyFont="1" applyBorder="1" applyAlignment="1">
      <alignment horizontal="center" vertical="center"/>
    </xf>
    <xf numFmtId="49" fontId="6" fillId="0" borderId="5" xfId="0" applyNumberFormat="1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/>
    </xf>
  </cellXfs>
  <cellStyles count="1"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G17"/>
  <sheetViews>
    <sheetView tabSelected="1" zoomScale="85" zoomScaleNormal="85" workbookViewId="0">
      <selection sqref="A1:E1"/>
    </sheetView>
  </sheetViews>
  <sheetFormatPr defaultRowHeight="29.25" customHeight="1"/>
  <cols>
    <col min="1" max="1" width="2.28515625" style="1" customWidth="1"/>
    <col min="2" max="2" width="21.42578125" style="1" customWidth="1"/>
    <col min="3" max="3" width="39.42578125" style="2" customWidth="1"/>
    <col min="4" max="4" width="20" style="3" customWidth="1"/>
    <col min="5" max="5" width="19" style="3" customWidth="1"/>
    <col min="6" max="6" width="19.7109375" style="3" customWidth="1"/>
  </cols>
  <sheetData>
    <row r="1" spans="1:7" ht="29.25" customHeight="1">
      <c r="A1" s="63"/>
      <c r="B1" s="63"/>
      <c r="C1" s="63"/>
      <c r="D1" s="64"/>
      <c r="E1" s="64"/>
    </row>
    <row r="2" spans="1:7" ht="29.25" customHeight="1">
      <c r="A2" s="8"/>
      <c r="B2" s="10"/>
      <c r="C2" s="65" t="s">
        <v>130</v>
      </c>
      <c r="D2" s="66"/>
      <c r="E2" s="66"/>
      <c r="F2" s="11" t="s">
        <v>160</v>
      </c>
      <c r="G2" s="12"/>
    </row>
    <row r="3" spans="1:7" ht="51" customHeight="1">
      <c r="A3" s="8"/>
      <c r="B3" s="13"/>
      <c r="C3" s="13"/>
      <c r="D3" s="14"/>
      <c r="E3" s="11"/>
    </row>
    <row r="4" spans="1:7" ht="51" customHeight="1">
      <c r="A4" s="8"/>
      <c r="B4" s="13"/>
      <c r="C4" s="13"/>
      <c r="D4" s="14"/>
      <c r="E4" s="11"/>
    </row>
    <row r="5" spans="1:7" ht="43.5" customHeight="1">
      <c r="A5" s="15"/>
      <c r="B5" s="15"/>
      <c r="C5" s="67" t="s">
        <v>169</v>
      </c>
      <c r="D5" s="68"/>
      <c r="E5" s="68"/>
      <c r="F5" s="16"/>
    </row>
    <row r="6" spans="1:7" s="4" customFormat="1" ht="93" customHeight="1">
      <c r="A6" s="61"/>
      <c r="B6" s="61"/>
      <c r="C6" s="61"/>
      <c r="D6" s="62"/>
      <c r="E6" s="62"/>
      <c r="F6" s="17"/>
    </row>
    <row r="7" spans="1:7" ht="80.099999999999994" customHeight="1">
      <c r="A7" s="18"/>
      <c r="B7" s="18" t="s">
        <v>10</v>
      </c>
      <c r="C7" s="19" t="s">
        <v>131</v>
      </c>
      <c r="D7" s="20" t="s">
        <v>12</v>
      </c>
      <c r="E7" s="66" t="s">
        <v>131</v>
      </c>
      <c r="F7" s="66"/>
    </row>
    <row r="8" spans="1:7" s="5" customFormat="1" ht="20.100000000000001" customHeight="1">
      <c r="A8" s="8"/>
      <c r="B8" s="21"/>
      <c r="C8" s="8" t="s">
        <v>104</v>
      </c>
      <c r="D8" s="9"/>
      <c r="E8" s="60" t="s">
        <v>175</v>
      </c>
      <c r="F8" s="60"/>
    </row>
    <row r="9" spans="1:7" s="5" customFormat="1" ht="60" customHeight="1">
      <c r="A9" s="8"/>
      <c r="B9" s="21"/>
      <c r="C9" s="8"/>
      <c r="D9" s="9"/>
      <c r="E9" s="9"/>
    </row>
    <row r="10" spans="1:7" ht="80.099999999999994" customHeight="1">
      <c r="A10" s="18"/>
      <c r="B10" s="22" t="s">
        <v>148</v>
      </c>
      <c r="C10" s="19" t="s">
        <v>131</v>
      </c>
      <c r="D10" s="23" t="s">
        <v>46</v>
      </c>
      <c r="E10" s="66" t="s">
        <v>131</v>
      </c>
      <c r="F10" s="66"/>
    </row>
    <row r="11" spans="1:7" s="5" customFormat="1" ht="20.100000000000001" customHeight="1">
      <c r="A11" s="8"/>
      <c r="B11" s="21"/>
      <c r="C11" s="8" t="s">
        <v>87</v>
      </c>
      <c r="D11" s="9"/>
      <c r="E11" s="64" t="s">
        <v>87</v>
      </c>
      <c r="F11" s="64"/>
    </row>
    <row r="12" spans="1:7" s="5" customFormat="1" ht="60" customHeight="1">
      <c r="A12" s="8"/>
      <c r="B12" s="21"/>
      <c r="C12" s="8"/>
      <c r="D12" s="9"/>
      <c r="E12" s="9"/>
    </row>
    <row r="13" spans="1:7" ht="80.099999999999994" customHeight="1">
      <c r="A13" s="18"/>
      <c r="B13" s="22" t="s">
        <v>122</v>
      </c>
      <c r="C13" s="19" t="s">
        <v>131</v>
      </c>
      <c r="D13" s="23" t="s">
        <v>44</v>
      </c>
      <c r="E13" s="66" t="s">
        <v>131</v>
      </c>
      <c r="F13" s="66"/>
    </row>
    <row r="14" spans="1:7" s="6" customFormat="1" ht="20.100000000000001" customHeight="1">
      <c r="A14" s="8"/>
      <c r="B14" s="8"/>
      <c r="C14" s="8" t="s">
        <v>113</v>
      </c>
      <c r="D14" s="9"/>
      <c r="E14" s="64" t="s">
        <v>80</v>
      </c>
      <c r="F14" s="64"/>
    </row>
    <row r="15" spans="1:7" s="7" customFormat="1" ht="60" customHeight="1">
      <c r="A15" s="10"/>
      <c r="B15" s="10"/>
      <c r="C15" s="10"/>
      <c r="D15" s="24"/>
      <c r="E15" s="24"/>
      <c r="F15" s="12"/>
    </row>
    <row r="16" spans="1:7" ht="80.099999999999994" customHeight="1">
      <c r="A16" s="18"/>
      <c r="B16" s="18" t="s">
        <v>138</v>
      </c>
      <c r="C16" s="22" t="s">
        <v>131</v>
      </c>
      <c r="D16" s="20" t="s">
        <v>176</v>
      </c>
      <c r="E16" s="69" t="s">
        <v>131</v>
      </c>
      <c r="F16" s="69"/>
    </row>
    <row r="17" spans="1:4" ht="29.25" customHeight="1">
      <c r="A17" s="25"/>
      <c r="B17" s="25"/>
      <c r="C17" s="26"/>
      <c r="D17" s="27"/>
    </row>
  </sheetData>
  <sheetProtection sheet="1"/>
  <mergeCells count="11">
    <mergeCell ref="E16:F16"/>
    <mergeCell ref="E7:F7"/>
    <mergeCell ref="E11:F11"/>
    <mergeCell ref="E10:F10"/>
    <mergeCell ref="E13:F13"/>
    <mergeCell ref="E8:F8"/>
    <mergeCell ref="A6:E6"/>
    <mergeCell ref="A1:E1"/>
    <mergeCell ref="C2:E2"/>
    <mergeCell ref="C5:E5"/>
    <mergeCell ref="E14:F14"/>
  </mergeCells>
  <phoneticPr fontId="12" type="noConversion"/>
  <pageMargins left="0.70866141732283472" right="0.51181102362204722" top="0.39370078740157483" bottom="0.59055118110236227" header="0.5" footer="0.5"/>
  <pageSetup paperSize="9" orientation="portrait" copies="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I20"/>
  <sheetViews>
    <sheetView zoomScaleNormal="100" workbookViewId="0"/>
  </sheetViews>
  <sheetFormatPr defaultRowHeight="29.25" customHeight="1"/>
  <cols>
    <col min="1" max="1" width="4.7109375" style="1" customWidth="1"/>
    <col min="2" max="2" width="12.7109375" style="1" customWidth="1"/>
    <col min="3" max="3" width="15" style="2" customWidth="1"/>
    <col min="4" max="4" width="24.42578125" style="3" customWidth="1"/>
    <col min="5" max="5" width="5.42578125" style="3" customWidth="1"/>
    <col min="6" max="6" width="9.85546875" style="3" customWidth="1"/>
    <col min="7" max="7" width="9" style="1" customWidth="1"/>
    <col min="8" max="8" width="11.85546875" style="28" customWidth="1"/>
    <col min="9" max="9" width="9.140625" customWidth="1"/>
  </cols>
  <sheetData>
    <row r="1" spans="1:9" ht="43.5" customHeight="1">
      <c r="A1" s="75" t="s">
        <v>107</v>
      </c>
      <c r="B1" s="75"/>
      <c r="C1" s="75"/>
      <c r="D1" s="76"/>
      <c r="E1" s="76"/>
      <c r="F1" s="76"/>
      <c r="G1" s="75"/>
      <c r="H1" s="77"/>
      <c r="I1" s="76"/>
    </row>
    <row r="2" spans="1:9" s="4" customFormat="1" ht="29.25" customHeight="1">
      <c r="A2" s="84" t="s">
        <v>54</v>
      </c>
      <c r="B2" s="84"/>
      <c r="C2" s="84"/>
      <c r="D2" s="85"/>
      <c r="E2" s="85"/>
      <c r="F2" s="85"/>
      <c r="G2" s="30"/>
      <c r="H2" s="31"/>
    </row>
    <row r="3" spans="1:9" ht="29.25" customHeight="1">
      <c r="A3" s="78" t="s">
        <v>0</v>
      </c>
      <c r="B3" s="80" t="s">
        <v>102</v>
      </c>
      <c r="C3" s="80" t="s">
        <v>96</v>
      </c>
      <c r="D3" s="82" t="s">
        <v>99</v>
      </c>
      <c r="E3" s="70" t="s">
        <v>94</v>
      </c>
      <c r="F3" s="70" t="s">
        <v>140</v>
      </c>
      <c r="G3" s="72" t="s">
        <v>21</v>
      </c>
      <c r="H3" s="73"/>
      <c r="I3" s="74"/>
    </row>
    <row r="4" spans="1:9" s="29" customFormat="1" ht="29.25" customHeight="1">
      <c r="A4" s="79"/>
      <c r="B4" s="81"/>
      <c r="C4" s="81"/>
      <c r="D4" s="83"/>
      <c r="E4" s="71"/>
      <c r="F4" s="71"/>
      <c r="G4" s="36" t="s">
        <v>19</v>
      </c>
      <c r="H4" s="37" t="s">
        <v>103</v>
      </c>
      <c r="I4" s="40" t="s">
        <v>170</v>
      </c>
    </row>
    <row r="5" spans="1:9" ht="29.25" hidden="1" customHeight="1">
      <c r="A5" s="41" t="s">
        <v>0</v>
      </c>
      <c r="B5" s="41" t="s">
        <v>181</v>
      </c>
      <c r="C5" s="42" t="s">
        <v>85</v>
      </c>
      <c r="D5" s="43" t="s">
        <v>120</v>
      </c>
      <c r="E5" s="44" t="s">
        <v>147</v>
      </c>
      <c r="F5" s="45" t="s">
        <v>166</v>
      </c>
      <c r="G5" s="46"/>
      <c r="H5" s="47"/>
      <c r="I5" s="45"/>
    </row>
    <row r="6" spans="1:9" ht="29.25" hidden="1" customHeight="1">
      <c r="A6" s="48"/>
      <c r="B6" s="48"/>
      <c r="C6" s="49"/>
      <c r="D6" s="50"/>
      <c r="E6" s="50"/>
      <c r="F6" s="50"/>
      <c r="G6" s="48"/>
      <c r="H6" s="51"/>
      <c r="I6" s="52"/>
    </row>
    <row r="7" spans="1:9" ht="29.25" customHeight="1">
      <c r="A7" s="41" t="s">
        <v>137</v>
      </c>
      <c r="B7" s="41"/>
      <c r="C7" s="42" t="s">
        <v>185</v>
      </c>
      <c r="D7" s="43"/>
      <c r="E7" s="44"/>
      <c r="F7" s="45"/>
      <c r="G7" s="46"/>
      <c r="H7" s="47"/>
      <c r="I7" s="45"/>
    </row>
    <row r="8" spans="1:9" ht="29.25" customHeight="1">
      <c r="A8" s="41" t="s">
        <v>52</v>
      </c>
      <c r="B8" s="41" t="s">
        <v>105</v>
      </c>
      <c r="C8" s="42" t="s">
        <v>7</v>
      </c>
      <c r="D8" s="43" t="s">
        <v>31</v>
      </c>
      <c r="E8" s="44" t="s">
        <v>186</v>
      </c>
      <c r="F8" s="45" t="s">
        <v>69</v>
      </c>
      <c r="G8" s="46"/>
      <c r="H8" s="47"/>
      <c r="I8" s="45"/>
    </row>
    <row r="9" spans="1:9" ht="29.25" customHeight="1">
      <c r="A9" s="41" t="s">
        <v>172</v>
      </c>
      <c r="B9" s="41" t="s">
        <v>173</v>
      </c>
      <c r="C9" s="42" t="s">
        <v>73</v>
      </c>
      <c r="D9" s="43" t="s">
        <v>4</v>
      </c>
      <c r="E9" s="44" t="s">
        <v>186</v>
      </c>
      <c r="F9" s="45" t="s">
        <v>116</v>
      </c>
      <c r="G9" s="46"/>
      <c r="H9" s="47"/>
      <c r="I9" s="45"/>
    </row>
    <row r="10" spans="1:9" ht="29.25" customHeight="1">
      <c r="A10" s="41" t="s">
        <v>68</v>
      </c>
      <c r="B10" s="41" t="s">
        <v>86</v>
      </c>
      <c r="C10" s="42" t="s">
        <v>129</v>
      </c>
      <c r="D10" s="43" t="s">
        <v>121</v>
      </c>
      <c r="E10" s="44" t="s">
        <v>186</v>
      </c>
      <c r="F10" s="45" t="s">
        <v>128</v>
      </c>
      <c r="G10" s="46"/>
      <c r="H10" s="47"/>
      <c r="I10" s="45"/>
    </row>
    <row r="11" spans="1:9" ht="29.25" customHeight="1">
      <c r="A11" s="41" t="s">
        <v>142</v>
      </c>
      <c r="B11" s="41" t="s">
        <v>118</v>
      </c>
      <c r="C11" s="42" t="s">
        <v>47</v>
      </c>
      <c r="D11" s="43" t="s">
        <v>67</v>
      </c>
      <c r="E11" s="44" t="s">
        <v>186</v>
      </c>
      <c r="F11" s="45" t="s">
        <v>100</v>
      </c>
      <c r="G11" s="46"/>
      <c r="H11" s="47"/>
      <c r="I11" s="45"/>
    </row>
    <row r="12" spans="1:9" ht="29.25" customHeight="1">
      <c r="A12" s="41" t="s">
        <v>56</v>
      </c>
      <c r="B12" s="41" t="s">
        <v>70</v>
      </c>
      <c r="C12" s="42" t="s">
        <v>36</v>
      </c>
      <c r="D12" s="43" t="s">
        <v>133</v>
      </c>
      <c r="E12" s="44" t="s">
        <v>74</v>
      </c>
      <c r="F12" s="45" t="s">
        <v>178</v>
      </c>
      <c r="G12" s="46"/>
      <c r="H12" s="47"/>
      <c r="I12" s="45"/>
    </row>
    <row r="13" spans="1:9" ht="29.25" customHeight="1">
      <c r="A13" s="41" t="s">
        <v>167</v>
      </c>
      <c r="B13" s="41" t="s">
        <v>60</v>
      </c>
      <c r="C13" s="42" t="s">
        <v>66</v>
      </c>
      <c r="D13" s="43" t="s">
        <v>24</v>
      </c>
      <c r="E13" s="44" t="s">
        <v>74</v>
      </c>
      <c r="F13" s="45" t="s">
        <v>110</v>
      </c>
      <c r="G13" s="46"/>
      <c r="H13" s="47"/>
      <c r="I13" s="45"/>
    </row>
    <row r="14" spans="1:9" ht="29.25" customHeight="1">
      <c r="A14" s="41" t="s">
        <v>93</v>
      </c>
      <c r="B14" s="41" t="s">
        <v>132</v>
      </c>
      <c r="C14" s="42" t="s">
        <v>127</v>
      </c>
      <c r="D14" s="43" t="s">
        <v>11</v>
      </c>
      <c r="E14" s="44" t="s">
        <v>74</v>
      </c>
      <c r="F14" s="45" t="s">
        <v>115</v>
      </c>
      <c r="G14" s="46"/>
      <c r="H14" s="47"/>
      <c r="I14" s="45"/>
    </row>
    <row r="15" spans="1:9" ht="29.25" customHeight="1">
      <c r="A15" s="41" t="s">
        <v>168</v>
      </c>
      <c r="B15" s="41" t="s">
        <v>59</v>
      </c>
      <c r="C15" s="42" t="s">
        <v>38</v>
      </c>
      <c r="D15" s="43" t="s">
        <v>6</v>
      </c>
      <c r="E15" s="44" t="s">
        <v>186</v>
      </c>
      <c r="F15" s="45" t="s">
        <v>16</v>
      </c>
      <c r="G15" s="46"/>
      <c r="H15" s="47"/>
      <c r="I15" s="45"/>
    </row>
    <row r="16" spans="1:9" ht="29.25" customHeight="1">
      <c r="A16" s="41" t="s">
        <v>89</v>
      </c>
      <c r="B16" s="41" t="s">
        <v>109</v>
      </c>
      <c r="C16" s="42" t="s">
        <v>15</v>
      </c>
      <c r="D16" s="43" t="s">
        <v>55</v>
      </c>
      <c r="E16" s="44" t="s">
        <v>58</v>
      </c>
      <c r="F16" s="45" t="s">
        <v>40</v>
      </c>
      <c r="G16" s="46"/>
      <c r="H16" s="47"/>
      <c r="I16" s="45"/>
    </row>
    <row r="17" spans="1:9" ht="29.25" customHeight="1">
      <c r="A17" s="41" t="s">
        <v>23</v>
      </c>
      <c r="B17" s="41" t="s">
        <v>77</v>
      </c>
      <c r="C17" s="42" t="s">
        <v>63</v>
      </c>
      <c r="D17" s="43" t="s">
        <v>22</v>
      </c>
      <c r="E17" s="44" t="s">
        <v>111</v>
      </c>
      <c r="F17" s="45" t="s">
        <v>167</v>
      </c>
      <c r="G17" s="46"/>
      <c r="H17" s="47"/>
      <c r="I17" s="45"/>
    </row>
    <row r="18" spans="1:9" ht="29.25" customHeight="1">
      <c r="A18" s="41" t="s">
        <v>101</v>
      </c>
      <c r="B18" s="41" t="s">
        <v>79</v>
      </c>
      <c r="C18" s="42" t="s">
        <v>71</v>
      </c>
      <c r="D18" s="43" t="s">
        <v>98</v>
      </c>
      <c r="E18" s="44" t="s">
        <v>111</v>
      </c>
      <c r="F18" s="45" t="s">
        <v>83</v>
      </c>
      <c r="G18" s="46"/>
      <c r="H18" s="47"/>
      <c r="I18" s="45"/>
    </row>
    <row r="19" spans="1:9" ht="29.25" customHeight="1">
      <c r="A19" s="41" t="s">
        <v>33</v>
      </c>
      <c r="B19" s="41" t="s">
        <v>159</v>
      </c>
      <c r="C19" s="42" t="s">
        <v>38</v>
      </c>
      <c r="D19" s="43" t="s">
        <v>92</v>
      </c>
      <c r="E19" s="44" t="s">
        <v>135</v>
      </c>
      <c r="F19" s="45" t="s">
        <v>155</v>
      </c>
      <c r="G19" s="46"/>
      <c r="H19" s="47"/>
      <c r="I19" s="45"/>
    </row>
    <row r="20" spans="1:9" ht="29.25" customHeight="1">
      <c r="A20" s="41"/>
      <c r="B20" s="41"/>
      <c r="C20" s="42" t="s">
        <v>76</v>
      </c>
      <c r="D20" s="43"/>
      <c r="E20" s="44"/>
      <c r="F20" s="45"/>
      <c r="G20" s="46"/>
      <c r="H20" s="47"/>
      <c r="I20" s="45"/>
    </row>
  </sheetData>
  <sheetProtection sheet="1"/>
  <mergeCells count="9">
    <mergeCell ref="E3:E4"/>
    <mergeCell ref="F3:F4"/>
    <mergeCell ref="G3:I3"/>
    <mergeCell ref="A1:I1"/>
    <mergeCell ref="A3:A4"/>
    <mergeCell ref="B3:B4"/>
    <mergeCell ref="C3:C4"/>
    <mergeCell ref="D3:D4"/>
    <mergeCell ref="A2:F2"/>
  </mergeCells>
  <phoneticPr fontId="12" type="noConversion"/>
  <pageMargins left="0.5" right="0.27" top="0.33" bottom="0.64" header="0.5" footer="0.5"/>
  <pageSetup paperSize="9" orientation="portrait" copies="0"/>
  <headerFooter alignWithMargins="0">
    <oddFooter>&amp;L&amp;"黑体,常规"&amp;10正元造价&amp;R&amp;10第 &amp;P页 共&amp;N页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J22"/>
  <sheetViews>
    <sheetView zoomScaleNormal="100" workbookViewId="0"/>
  </sheetViews>
  <sheetFormatPr defaultRowHeight="29.25" customHeight="1"/>
  <cols>
    <col min="1" max="1" width="6.28515625" style="1" customWidth="1"/>
    <col min="2" max="2" width="15.42578125" style="1" customWidth="1"/>
    <col min="3" max="3" width="33.85546875" style="2" customWidth="1"/>
    <col min="4" max="4" width="15.5703125" style="2" hidden="1" customWidth="1"/>
    <col min="5" max="5" width="24.140625" style="3" customWidth="1"/>
    <col min="6" max="6" width="7.85546875" style="3" hidden="1" customWidth="1"/>
    <col min="7" max="7" width="4.5703125" style="3" hidden="1" customWidth="1"/>
    <col min="8" max="8" width="9.140625" style="3" customWidth="1"/>
    <col min="9" max="9" width="13.5703125" style="3" customWidth="1"/>
  </cols>
  <sheetData>
    <row r="1" spans="1:10" ht="43.5" customHeight="1">
      <c r="A1" s="75" t="s">
        <v>158</v>
      </c>
      <c r="B1" s="75"/>
      <c r="C1" s="75"/>
      <c r="D1" s="75"/>
      <c r="E1" s="76"/>
      <c r="F1" s="76"/>
      <c r="G1" s="76"/>
      <c r="H1" s="76"/>
      <c r="I1" s="76"/>
    </row>
    <row r="2" spans="1:10" ht="29.25" customHeight="1">
      <c r="A2" s="84" t="s">
        <v>54</v>
      </c>
      <c r="B2" s="84"/>
      <c r="C2" s="84"/>
      <c r="D2" s="84"/>
      <c r="E2" s="85"/>
      <c r="F2" s="53"/>
      <c r="G2" s="53"/>
      <c r="H2" s="53"/>
      <c r="I2" s="53"/>
    </row>
    <row r="3" spans="1:10" ht="29.25" customHeight="1">
      <c r="A3" s="78" t="s">
        <v>0</v>
      </c>
      <c r="B3" s="78" t="s">
        <v>102</v>
      </c>
      <c r="C3" s="80" t="s">
        <v>96</v>
      </c>
      <c r="D3" s="33"/>
      <c r="E3" s="82" t="s">
        <v>57</v>
      </c>
      <c r="F3" s="34"/>
      <c r="G3" s="34"/>
      <c r="H3" s="70" t="s">
        <v>119</v>
      </c>
      <c r="I3" s="70" t="s">
        <v>21</v>
      </c>
    </row>
    <row r="4" spans="1:10" s="29" customFormat="1" ht="29.25" customHeight="1">
      <c r="A4" s="79"/>
      <c r="B4" s="79"/>
      <c r="C4" s="81"/>
      <c r="D4" s="38"/>
      <c r="E4" s="83"/>
      <c r="F4" s="39"/>
      <c r="G4" s="39"/>
      <c r="H4" s="71"/>
      <c r="I4" s="71"/>
    </row>
    <row r="5" spans="1:10" ht="29.25" hidden="1" customHeight="1">
      <c r="A5" s="41" t="s">
        <v>0</v>
      </c>
      <c r="B5" s="41" t="s">
        <v>181</v>
      </c>
      <c r="C5" s="42" t="s">
        <v>96</v>
      </c>
      <c r="D5" s="42" t="s">
        <v>57</v>
      </c>
      <c r="E5" s="43" t="str">
        <f>IF(OR(LEFT(G5,1)="1",G5=""),IF(OR(VALUE(G5)&lt;&gt;0,G5=""),D5,""),"")</f>
        <v/>
      </c>
      <c r="F5" s="43" t="s">
        <v>14</v>
      </c>
      <c r="G5" s="43" t="s">
        <v>144</v>
      </c>
      <c r="H5" s="44" t="str">
        <f>IF(LEFT(G5,2)="1.",IF(VALUE(G5)&gt;1,F5,""),"")</f>
        <v/>
      </c>
      <c r="I5" s="45"/>
      <c r="J5" s="7"/>
    </row>
    <row r="6" spans="1:10" ht="29.25" hidden="1" customHeight="1">
      <c r="A6" s="48"/>
      <c r="B6" s="48"/>
      <c r="C6" s="49"/>
      <c r="D6" s="49"/>
      <c r="E6" s="50"/>
      <c r="F6" s="50"/>
      <c r="G6" s="50"/>
      <c r="H6" s="44" t="str">
        <f>IF(AND(N(A6)&lt;2,N(A6)&gt;1),F6,"")</f>
        <v/>
      </c>
      <c r="I6" s="50"/>
    </row>
    <row r="7" spans="1:10" ht="29.25" customHeight="1">
      <c r="A7" s="41" t="s">
        <v>52</v>
      </c>
      <c r="B7" s="41" t="s">
        <v>150</v>
      </c>
      <c r="C7" s="42" t="s">
        <v>45</v>
      </c>
      <c r="D7" s="42" t="s">
        <v>123</v>
      </c>
      <c r="E7" s="43" t="str">
        <f t="shared" ref="E7:E22" si="0">IF(OR(LEFT(G7,1)="1",G7=""),IF(OR(VALUE(G7)&lt;&gt;0,G7=""),D7,""),"")</f>
        <v>[2]+[3]+[4]</v>
      </c>
      <c r="F7" s="43" t="s">
        <v>17</v>
      </c>
      <c r="G7" s="43" t="s">
        <v>52</v>
      </c>
      <c r="H7" s="44" t="str">
        <f t="shared" ref="H7:H22" si="1">IF(LEFT(G7,2)="1.",IF(VALUE(G7)&gt;1,F7,""),"")</f>
        <v/>
      </c>
      <c r="I7" s="45"/>
    </row>
    <row r="8" spans="1:10" ht="29.25" customHeight="1">
      <c r="A8" s="41" t="s">
        <v>172</v>
      </c>
      <c r="B8" s="41"/>
      <c r="C8" s="42" t="s">
        <v>162</v>
      </c>
      <c r="D8" s="42" t="s">
        <v>32</v>
      </c>
      <c r="E8" s="43" t="str">
        <f t="shared" si="0"/>
        <v>分部分项综合费用+单价措施项目综合费用-除税工程设备费</v>
      </c>
      <c r="F8" s="43" t="s">
        <v>48</v>
      </c>
      <c r="G8" s="43" t="s">
        <v>61</v>
      </c>
      <c r="H8" s="44" t="str">
        <f t="shared" si="1"/>
        <v>1.5</v>
      </c>
      <c r="I8" s="45"/>
    </row>
    <row r="9" spans="1:10" ht="29.25" customHeight="1">
      <c r="A9" s="41" t="s">
        <v>68</v>
      </c>
      <c r="B9" s="41"/>
      <c r="C9" s="42" t="s">
        <v>34</v>
      </c>
      <c r="D9" s="42" t="s">
        <v>32</v>
      </c>
      <c r="E9" s="43" t="str">
        <f t="shared" si="0"/>
        <v>分部分项综合费用+单价措施项目综合费用-除税工程设备费</v>
      </c>
      <c r="F9" s="43" t="s">
        <v>161</v>
      </c>
      <c r="G9" s="43" t="s">
        <v>164</v>
      </c>
      <c r="H9" s="44" t="str">
        <f t="shared" si="1"/>
        <v>0.4</v>
      </c>
      <c r="I9" s="45"/>
    </row>
    <row r="10" spans="1:10" ht="29.25" customHeight="1">
      <c r="A10" s="41" t="s">
        <v>142</v>
      </c>
      <c r="B10" s="41"/>
      <c r="C10" s="42" t="s">
        <v>81</v>
      </c>
      <c r="D10" s="42" t="s">
        <v>32</v>
      </c>
      <c r="E10" s="43" t="str">
        <f t="shared" si="0"/>
        <v>分部分项综合费用+单价措施项目综合费用-除税工程设备费</v>
      </c>
      <c r="F10" s="43" t="s">
        <v>114</v>
      </c>
      <c r="G10" s="43" t="s">
        <v>82</v>
      </c>
      <c r="H10" s="44" t="str">
        <f t="shared" si="1"/>
        <v>0.31</v>
      </c>
      <c r="I10" s="45"/>
    </row>
    <row r="11" spans="1:10" ht="29.25" customHeight="1">
      <c r="A11" s="41" t="s">
        <v>56</v>
      </c>
      <c r="B11" s="41" t="s">
        <v>41</v>
      </c>
      <c r="C11" s="42" t="s">
        <v>108</v>
      </c>
      <c r="D11" s="42" t="s">
        <v>32</v>
      </c>
      <c r="E11" s="43" t="str">
        <f t="shared" si="0"/>
        <v/>
      </c>
      <c r="F11" s="43" t="s">
        <v>75</v>
      </c>
      <c r="G11" s="43" t="s">
        <v>154</v>
      </c>
      <c r="H11" s="44" t="str">
        <f t="shared" si="1"/>
        <v/>
      </c>
      <c r="I11" s="45"/>
    </row>
    <row r="12" spans="1:10" ht="29.25" customHeight="1">
      <c r="A12" s="41" t="s">
        <v>167</v>
      </c>
      <c r="B12" s="41" t="s">
        <v>62</v>
      </c>
      <c r="C12" s="42" t="s">
        <v>42</v>
      </c>
      <c r="D12" s="42" t="s">
        <v>32</v>
      </c>
      <c r="E12" s="43" t="str">
        <f t="shared" si="0"/>
        <v/>
      </c>
      <c r="F12" s="43" t="s">
        <v>154</v>
      </c>
      <c r="G12" s="43" t="s">
        <v>154</v>
      </c>
      <c r="H12" s="44" t="str">
        <f t="shared" si="1"/>
        <v/>
      </c>
      <c r="I12" s="45"/>
    </row>
    <row r="13" spans="1:10" ht="29.25" customHeight="1">
      <c r="A13" s="41" t="s">
        <v>93</v>
      </c>
      <c r="B13" s="41" t="s">
        <v>163</v>
      </c>
      <c r="C13" s="42" t="s">
        <v>84</v>
      </c>
      <c r="D13" s="42" t="s">
        <v>32</v>
      </c>
      <c r="E13" s="43" t="str">
        <f t="shared" si="0"/>
        <v/>
      </c>
      <c r="F13" s="43" t="s">
        <v>184</v>
      </c>
      <c r="G13" s="43" t="s">
        <v>154</v>
      </c>
      <c r="H13" s="44" t="str">
        <f t="shared" si="1"/>
        <v/>
      </c>
      <c r="I13" s="45"/>
    </row>
    <row r="14" spans="1:10" ht="29.25" customHeight="1">
      <c r="A14" s="41" t="s">
        <v>168</v>
      </c>
      <c r="B14" s="41" t="s">
        <v>97</v>
      </c>
      <c r="C14" s="42" t="s">
        <v>156</v>
      </c>
      <c r="D14" s="42" t="s">
        <v>32</v>
      </c>
      <c r="E14" s="43" t="str">
        <f t="shared" si="0"/>
        <v/>
      </c>
      <c r="F14" s="43" t="s">
        <v>154</v>
      </c>
      <c r="G14" s="43" t="s">
        <v>154</v>
      </c>
      <c r="H14" s="44" t="str">
        <f t="shared" si="1"/>
        <v/>
      </c>
      <c r="I14" s="45"/>
    </row>
    <row r="15" spans="1:10" ht="29.25" customHeight="1">
      <c r="A15" s="41" t="s">
        <v>89</v>
      </c>
      <c r="B15" s="41" t="s">
        <v>78</v>
      </c>
      <c r="C15" s="42" t="s">
        <v>20</v>
      </c>
      <c r="D15" s="42" t="s">
        <v>32</v>
      </c>
      <c r="E15" s="43" t="str">
        <f t="shared" si="0"/>
        <v/>
      </c>
      <c r="F15" s="43" t="s">
        <v>154</v>
      </c>
      <c r="G15" s="43" t="s">
        <v>154</v>
      </c>
      <c r="H15" s="44" t="str">
        <f t="shared" si="1"/>
        <v/>
      </c>
      <c r="I15" s="45"/>
    </row>
    <row r="16" spans="1:10" ht="29.25" customHeight="1">
      <c r="A16" s="41" t="s">
        <v>23</v>
      </c>
      <c r="B16" s="41" t="s">
        <v>13</v>
      </c>
      <c r="C16" s="42" t="s">
        <v>26</v>
      </c>
      <c r="D16" s="42" t="s">
        <v>32</v>
      </c>
      <c r="E16" s="43" t="str">
        <f t="shared" si="0"/>
        <v/>
      </c>
      <c r="F16" s="43" t="s">
        <v>152</v>
      </c>
      <c r="G16" s="43" t="s">
        <v>154</v>
      </c>
      <c r="H16" s="44" t="str">
        <f t="shared" si="1"/>
        <v/>
      </c>
      <c r="I16" s="45"/>
    </row>
    <row r="17" spans="1:9" ht="29.25" customHeight="1">
      <c r="A17" s="41" t="s">
        <v>101</v>
      </c>
      <c r="B17" s="41" t="s">
        <v>64</v>
      </c>
      <c r="C17" s="42" t="s">
        <v>165</v>
      </c>
      <c r="D17" s="42" t="s">
        <v>32</v>
      </c>
      <c r="E17" s="43" t="str">
        <f t="shared" si="0"/>
        <v/>
      </c>
      <c r="F17" s="43" t="s">
        <v>172</v>
      </c>
      <c r="G17" s="43" t="s">
        <v>154</v>
      </c>
      <c r="H17" s="44" t="str">
        <f t="shared" si="1"/>
        <v/>
      </c>
      <c r="I17" s="45"/>
    </row>
    <row r="18" spans="1:9" ht="29.25" customHeight="1">
      <c r="A18" s="41" t="s">
        <v>33</v>
      </c>
      <c r="B18" s="41" t="s">
        <v>39</v>
      </c>
      <c r="C18" s="42" t="s">
        <v>139</v>
      </c>
      <c r="D18" s="42" t="s">
        <v>32</v>
      </c>
      <c r="E18" s="43" t="str">
        <f t="shared" si="0"/>
        <v/>
      </c>
      <c r="F18" s="43" t="s">
        <v>154</v>
      </c>
      <c r="G18" s="43" t="s">
        <v>154</v>
      </c>
      <c r="H18" s="44" t="str">
        <f t="shared" si="1"/>
        <v/>
      </c>
      <c r="I18" s="45"/>
    </row>
    <row r="19" spans="1:9" ht="29.25" customHeight="1">
      <c r="A19" s="41" t="s">
        <v>117</v>
      </c>
      <c r="B19" s="41" t="s">
        <v>3</v>
      </c>
      <c r="C19" s="42" t="s">
        <v>37</v>
      </c>
      <c r="D19" s="42" t="s">
        <v>32</v>
      </c>
      <c r="E19" s="43" t="str">
        <f t="shared" si="0"/>
        <v/>
      </c>
      <c r="F19" s="43" t="s">
        <v>154</v>
      </c>
      <c r="G19" s="43" t="s">
        <v>172</v>
      </c>
      <c r="H19" s="44" t="str">
        <f t="shared" si="1"/>
        <v/>
      </c>
      <c r="I19" s="45"/>
    </row>
    <row r="20" spans="1:9" ht="29.25" customHeight="1">
      <c r="A20" s="41" t="s">
        <v>8</v>
      </c>
      <c r="B20" s="41" t="s">
        <v>72</v>
      </c>
      <c r="C20" s="42" t="s">
        <v>124</v>
      </c>
      <c r="D20" s="42" t="s">
        <v>32</v>
      </c>
      <c r="E20" s="43" t="str">
        <f t="shared" si="0"/>
        <v/>
      </c>
      <c r="F20" s="43" t="s">
        <v>154</v>
      </c>
      <c r="G20" s="43" t="s">
        <v>154</v>
      </c>
      <c r="H20" s="44" t="str">
        <f t="shared" si="1"/>
        <v/>
      </c>
      <c r="I20" s="45"/>
    </row>
    <row r="21" spans="1:9" ht="29.25" customHeight="1">
      <c r="A21" s="41" t="s">
        <v>106</v>
      </c>
      <c r="B21" s="41" t="s">
        <v>153</v>
      </c>
      <c r="C21" s="42" t="s">
        <v>179</v>
      </c>
      <c r="D21" s="42" t="s">
        <v>32</v>
      </c>
      <c r="E21" s="43" t="str">
        <f t="shared" si="0"/>
        <v/>
      </c>
      <c r="F21" s="43" t="s">
        <v>53</v>
      </c>
      <c r="G21" s="43" t="s">
        <v>154</v>
      </c>
      <c r="H21" s="44" t="str">
        <f t="shared" si="1"/>
        <v/>
      </c>
      <c r="I21" s="45"/>
    </row>
    <row r="22" spans="1:9" ht="29.25" customHeight="1">
      <c r="A22" s="41" t="s">
        <v>29</v>
      </c>
      <c r="B22" s="41"/>
      <c r="C22" s="42" t="s">
        <v>65</v>
      </c>
      <c r="D22" s="42" t="s">
        <v>1</v>
      </c>
      <c r="E22" s="43" t="str">
        <f t="shared" si="0"/>
        <v>[2]~[15]</v>
      </c>
      <c r="F22" s="43" t="s">
        <v>17</v>
      </c>
      <c r="G22" s="43"/>
      <c r="H22" s="44" t="str">
        <f t="shared" si="1"/>
        <v/>
      </c>
      <c r="I22" s="45"/>
    </row>
  </sheetData>
  <sheetProtection sheet="1"/>
  <mergeCells count="8">
    <mergeCell ref="H3:H4"/>
    <mergeCell ref="I3:I4"/>
    <mergeCell ref="A1:I1"/>
    <mergeCell ref="A3:A4"/>
    <mergeCell ref="C3:C4"/>
    <mergeCell ref="E3:E4"/>
    <mergeCell ref="B3:B4"/>
    <mergeCell ref="A2:E2"/>
  </mergeCells>
  <phoneticPr fontId="12" type="noConversion"/>
  <pageMargins left="0.5" right="0.27" top="0.33" bottom="0.64" header="0.5" footer="0.5"/>
  <pageSetup paperSize="9" orientation="portrait" copies="0"/>
  <headerFooter alignWithMargins="0">
    <oddFooter>&amp;L&amp;"黑体,常规"&amp;10正元造价&amp;R&amp;10第 &amp;P页 共&amp;N页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A1:D12"/>
  <sheetViews>
    <sheetView zoomScaleNormal="100" workbookViewId="0"/>
  </sheetViews>
  <sheetFormatPr defaultRowHeight="29.25" customHeight="1"/>
  <cols>
    <col min="1" max="1" width="8.42578125" style="1" customWidth="1"/>
    <col min="2" max="2" width="44.28515625" style="2" customWidth="1"/>
    <col min="3" max="3" width="17.5703125" style="1" customWidth="1"/>
    <col min="4" max="4" width="31.42578125" customWidth="1"/>
  </cols>
  <sheetData>
    <row r="1" spans="1:4" ht="43.5" customHeight="1">
      <c r="A1" s="86" t="s">
        <v>2</v>
      </c>
      <c r="B1" s="87"/>
      <c r="C1" s="87"/>
      <c r="D1" s="88"/>
    </row>
    <row r="2" spans="1:4" s="4" customFormat="1" ht="29.25" customHeight="1">
      <c r="A2" s="89" t="s">
        <v>54</v>
      </c>
      <c r="B2" s="89"/>
      <c r="C2" s="89"/>
    </row>
    <row r="3" spans="1:4" ht="29.25" customHeight="1">
      <c r="A3" s="54" t="s">
        <v>0</v>
      </c>
      <c r="B3" s="55" t="s">
        <v>96</v>
      </c>
      <c r="C3" s="56" t="s">
        <v>21</v>
      </c>
      <c r="D3" s="57" t="s">
        <v>171</v>
      </c>
    </row>
    <row r="4" spans="1:4" ht="29.25" hidden="1" customHeight="1">
      <c r="A4" s="41" t="s">
        <v>181</v>
      </c>
      <c r="B4" s="42" t="s">
        <v>96</v>
      </c>
      <c r="C4" s="46" t="s">
        <v>43</v>
      </c>
      <c r="D4" s="58" t="s">
        <v>171</v>
      </c>
    </row>
    <row r="5" spans="1:4" ht="29.25" hidden="1" customHeight="1">
      <c r="A5" s="48"/>
      <c r="B5" s="49"/>
      <c r="C5" s="48"/>
      <c r="D5" s="52"/>
    </row>
    <row r="6" spans="1:4" ht="29.25" customHeight="1">
      <c r="A6" s="41" t="s">
        <v>52</v>
      </c>
      <c r="B6" s="42" t="s">
        <v>90</v>
      </c>
      <c r="C6" s="46" t="s">
        <v>126</v>
      </c>
      <c r="D6" s="58"/>
    </row>
    <row r="7" spans="1:4" ht="29.25" customHeight="1">
      <c r="A7" s="41" t="s">
        <v>172</v>
      </c>
      <c r="B7" s="42" t="s">
        <v>146</v>
      </c>
      <c r="C7" s="46"/>
      <c r="D7" s="58"/>
    </row>
    <row r="8" spans="1:4" ht="29.25" customHeight="1">
      <c r="A8" s="41" t="s">
        <v>5</v>
      </c>
      <c r="B8" s="42" t="s">
        <v>25</v>
      </c>
      <c r="C8" s="46"/>
      <c r="D8" s="58"/>
    </row>
    <row r="9" spans="1:4" ht="29.25" customHeight="1">
      <c r="A9" s="41" t="s">
        <v>134</v>
      </c>
      <c r="B9" s="42" t="s">
        <v>51</v>
      </c>
      <c r="C9" s="46" t="s">
        <v>177</v>
      </c>
      <c r="D9" s="58"/>
    </row>
    <row r="10" spans="1:4" ht="29.25" customHeight="1">
      <c r="A10" s="41" t="s">
        <v>68</v>
      </c>
      <c r="B10" s="42" t="s">
        <v>125</v>
      </c>
      <c r="C10" s="46"/>
      <c r="D10" s="58"/>
    </row>
    <row r="11" spans="1:4" ht="29.25" customHeight="1">
      <c r="A11" s="41" t="s">
        <v>142</v>
      </c>
      <c r="B11" s="42" t="s">
        <v>136</v>
      </c>
      <c r="C11" s="46"/>
      <c r="D11" s="58"/>
    </row>
    <row r="12" spans="1:4" ht="29.25" customHeight="1">
      <c r="A12" s="41"/>
      <c r="B12" s="42" t="s">
        <v>65</v>
      </c>
      <c r="C12" s="46"/>
      <c r="D12" s="58"/>
    </row>
  </sheetData>
  <sheetProtection sheet="1"/>
  <mergeCells count="2">
    <mergeCell ref="A1:D1"/>
    <mergeCell ref="A2:C2"/>
  </mergeCells>
  <phoneticPr fontId="12" type="noConversion"/>
  <pageMargins left="0.5" right="0.27" top="0.33" bottom="0.64" header="0.5" footer="0.5"/>
  <pageSetup paperSize="9" orientation="portrait" copies="0"/>
  <headerFooter alignWithMargins="0">
    <oddFooter>&amp;L&amp;"黑体,常规"&amp;10正元造价&amp;R&amp;10第 &amp;P页 共&amp;N页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1:E9"/>
  <sheetViews>
    <sheetView zoomScaleNormal="100" workbookViewId="0"/>
  </sheetViews>
  <sheetFormatPr defaultRowHeight="29.25" customHeight="1"/>
  <cols>
    <col min="1" max="1" width="8" style="1" customWidth="1"/>
    <col min="2" max="2" width="35.7109375" style="2" customWidth="1"/>
    <col min="3" max="3" width="10.42578125" style="3" customWidth="1"/>
    <col min="4" max="4" width="19.5703125" style="1" customWidth="1"/>
    <col min="5" max="5" width="27.28515625" customWidth="1"/>
  </cols>
  <sheetData>
    <row r="1" spans="1:5" ht="43.5" customHeight="1">
      <c r="A1" s="75" t="s">
        <v>50</v>
      </c>
      <c r="B1" s="75"/>
      <c r="C1" s="76"/>
      <c r="D1" s="75"/>
      <c r="E1" s="76"/>
    </row>
    <row r="2" spans="1:5" s="4" customFormat="1" ht="29.25" customHeight="1">
      <c r="A2" s="84" t="s">
        <v>54</v>
      </c>
      <c r="B2" s="84"/>
      <c r="C2" s="85"/>
      <c r="D2" s="84"/>
    </row>
    <row r="3" spans="1:5" ht="29.25" customHeight="1">
      <c r="A3" s="32" t="s">
        <v>0</v>
      </c>
      <c r="B3" s="33" t="s">
        <v>96</v>
      </c>
      <c r="C3" s="35" t="s">
        <v>94</v>
      </c>
      <c r="D3" s="36" t="s">
        <v>91</v>
      </c>
      <c r="E3" s="59" t="s">
        <v>171</v>
      </c>
    </row>
    <row r="4" spans="1:5" ht="29.25" hidden="1" customHeight="1">
      <c r="A4" s="41" t="s">
        <v>181</v>
      </c>
      <c r="B4" s="42" t="s">
        <v>96</v>
      </c>
      <c r="C4" s="44" t="s">
        <v>94</v>
      </c>
      <c r="D4" s="46" t="s">
        <v>182</v>
      </c>
      <c r="E4" s="58" t="s">
        <v>171</v>
      </c>
    </row>
    <row r="5" spans="1:5" ht="29.25" hidden="1" customHeight="1">
      <c r="A5" s="48"/>
      <c r="B5" s="49"/>
      <c r="C5" s="50"/>
      <c r="D5" s="48"/>
      <c r="E5" s="52"/>
    </row>
    <row r="6" spans="1:5" ht="29.25" customHeight="1">
      <c r="A6" s="41" t="s">
        <v>52</v>
      </c>
      <c r="B6" s="42" t="s">
        <v>149</v>
      </c>
      <c r="C6" s="44" t="s">
        <v>143</v>
      </c>
      <c r="D6" s="46" t="s">
        <v>126</v>
      </c>
      <c r="E6" s="58"/>
    </row>
    <row r="7" spans="1:5" ht="29.25" customHeight="1">
      <c r="A7" s="41" t="s">
        <v>172</v>
      </c>
      <c r="B7" s="42" t="s">
        <v>183</v>
      </c>
      <c r="C7" s="44" t="s">
        <v>143</v>
      </c>
      <c r="D7" s="46" t="s">
        <v>177</v>
      </c>
      <c r="E7" s="58"/>
    </row>
    <row r="8" spans="1:5" ht="29.25" customHeight="1">
      <c r="A8" s="41" t="s">
        <v>68</v>
      </c>
      <c r="B8" s="42" t="s">
        <v>28</v>
      </c>
      <c r="C8" s="44" t="s">
        <v>143</v>
      </c>
      <c r="D8" s="46" t="s">
        <v>177</v>
      </c>
      <c r="E8" s="58"/>
    </row>
    <row r="9" spans="1:5" ht="29.25" customHeight="1">
      <c r="A9" s="41"/>
      <c r="B9" s="42" t="s">
        <v>65</v>
      </c>
      <c r="C9" s="44"/>
      <c r="D9" s="46" t="s">
        <v>126</v>
      </c>
      <c r="E9" s="58"/>
    </row>
  </sheetData>
  <sheetProtection sheet="1"/>
  <mergeCells count="2">
    <mergeCell ref="A1:E1"/>
    <mergeCell ref="A2:D2"/>
  </mergeCells>
  <phoneticPr fontId="12" type="noConversion"/>
  <pageMargins left="0.5" right="0.27" top="0.33" bottom="0.64" header="0.5" footer="0.5"/>
  <pageSetup paperSize="9" orientation="portrait" copies="0"/>
  <headerFooter alignWithMargins="0">
    <oddFooter>&amp;L&amp;"黑体,常规"&amp;10正元造价&amp;R&amp;10第 &amp;P页 共&amp;N页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dimension ref="A1:F13"/>
  <sheetViews>
    <sheetView zoomScaleNormal="100" workbookViewId="0"/>
  </sheetViews>
  <sheetFormatPr defaultRowHeight="29.25" customHeight="1"/>
  <cols>
    <col min="1" max="1" width="5.42578125" style="1" customWidth="1"/>
    <col min="2" max="3" width="27.28515625" style="2" customWidth="1"/>
    <col min="4" max="4" width="15" style="3" customWidth="1"/>
    <col min="5" max="5" width="10.85546875" style="3" customWidth="1"/>
    <col min="6" max="6" width="16.28515625" style="3" customWidth="1"/>
  </cols>
  <sheetData>
    <row r="1" spans="1:6" ht="43.5" customHeight="1">
      <c r="A1" s="87" t="s">
        <v>49</v>
      </c>
      <c r="B1" s="87"/>
      <c r="C1" s="87"/>
      <c r="D1" s="88"/>
      <c r="E1" s="88"/>
      <c r="F1" s="88"/>
    </row>
    <row r="2" spans="1:6" s="4" customFormat="1" ht="29.25" customHeight="1">
      <c r="A2" s="89" t="s">
        <v>54</v>
      </c>
      <c r="B2" s="89"/>
      <c r="C2" s="89"/>
      <c r="D2" s="98"/>
      <c r="E2" s="17"/>
      <c r="F2" s="17"/>
    </row>
    <row r="3" spans="1:6" ht="29.25" customHeight="1">
      <c r="A3" s="92" t="s">
        <v>0</v>
      </c>
      <c r="B3" s="94" t="s">
        <v>96</v>
      </c>
      <c r="C3" s="94" t="s">
        <v>57</v>
      </c>
      <c r="D3" s="96" t="s">
        <v>95</v>
      </c>
      <c r="E3" s="90" t="s">
        <v>141</v>
      </c>
      <c r="F3" s="90" t="s">
        <v>21</v>
      </c>
    </row>
    <row r="4" spans="1:6" s="29" customFormat="1" ht="29.25" customHeight="1">
      <c r="A4" s="93"/>
      <c r="B4" s="95"/>
      <c r="C4" s="95"/>
      <c r="D4" s="97"/>
      <c r="E4" s="91"/>
      <c r="F4" s="91"/>
    </row>
    <row r="5" spans="1:6" ht="29.25" hidden="1" customHeight="1">
      <c r="A5" s="41" t="s">
        <v>181</v>
      </c>
      <c r="B5" s="42" t="s">
        <v>96</v>
      </c>
      <c r="C5" s="42" t="s">
        <v>57</v>
      </c>
      <c r="D5" s="43"/>
      <c r="E5" s="44" t="s">
        <v>14</v>
      </c>
      <c r="F5" s="45"/>
    </row>
    <row r="6" spans="1:6" ht="29.25" hidden="1" customHeight="1">
      <c r="A6" s="48"/>
      <c r="B6" s="49"/>
      <c r="C6" s="49"/>
      <c r="D6" s="50"/>
      <c r="E6" s="50"/>
      <c r="F6" s="50"/>
    </row>
    <row r="7" spans="1:6" ht="29.25" customHeight="1">
      <c r="A7" s="41" t="s">
        <v>52</v>
      </c>
      <c r="B7" s="42" t="s">
        <v>112</v>
      </c>
      <c r="C7" s="42" t="s">
        <v>27</v>
      </c>
      <c r="D7" s="43"/>
      <c r="E7" s="44" t="s">
        <v>17</v>
      </c>
      <c r="F7" s="45"/>
    </row>
    <row r="8" spans="1:6" ht="29.25" customHeight="1">
      <c r="A8" s="41" t="s">
        <v>61</v>
      </c>
      <c r="B8" s="42" t="s">
        <v>88</v>
      </c>
      <c r="C8" s="42" t="s">
        <v>180</v>
      </c>
      <c r="D8" s="43"/>
      <c r="E8" s="44" t="s">
        <v>172</v>
      </c>
      <c r="F8" s="45"/>
    </row>
    <row r="9" spans="1:6" ht="29.25" customHeight="1">
      <c r="A9" s="41" t="s">
        <v>164</v>
      </c>
      <c r="B9" s="42" t="s">
        <v>9</v>
      </c>
      <c r="C9" s="42" t="s">
        <v>180</v>
      </c>
      <c r="D9" s="43"/>
      <c r="E9" s="44" t="s">
        <v>30</v>
      </c>
      <c r="F9" s="45"/>
    </row>
    <row r="10" spans="1:6" ht="29.25" customHeight="1">
      <c r="A10" s="41" t="s">
        <v>82</v>
      </c>
      <c r="B10" s="42" t="s">
        <v>174</v>
      </c>
      <c r="C10" s="42" t="s">
        <v>180</v>
      </c>
      <c r="D10" s="43"/>
      <c r="E10" s="44" t="s">
        <v>154</v>
      </c>
      <c r="F10" s="45"/>
    </row>
    <row r="11" spans="1:6" ht="29.25" customHeight="1">
      <c r="A11" s="41" t="s">
        <v>145</v>
      </c>
      <c r="B11" s="42" t="s">
        <v>157</v>
      </c>
      <c r="C11" s="42" t="s">
        <v>180</v>
      </c>
      <c r="D11" s="43"/>
      <c r="E11" s="44" t="s">
        <v>154</v>
      </c>
      <c r="F11" s="45"/>
    </row>
    <row r="12" spans="1:6" ht="29.25" customHeight="1">
      <c r="A12" s="41" t="s">
        <v>172</v>
      </c>
      <c r="B12" s="42" t="s">
        <v>151</v>
      </c>
      <c r="C12" s="42" t="s">
        <v>35</v>
      </c>
      <c r="D12" s="43"/>
      <c r="E12" s="44" t="s">
        <v>89</v>
      </c>
      <c r="F12" s="45"/>
    </row>
    <row r="13" spans="1:6" ht="29.25" customHeight="1">
      <c r="A13" s="41" t="s">
        <v>68</v>
      </c>
      <c r="B13" s="42" t="s">
        <v>65</v>
      </c>
      <c r="C13" s="42" t="s">
        <v>18</v>
      </c>
      <c r="D13" s="43"/>
      <c r="E13" s="44" t="s">
        <v>17</v>
      </c>
      <c r="F13" s="45"/>
    </row>
  </sheetData>
  <sheetProtection sheet="1"/>
  <mergeCells count="8">
    <mergeCell ref="E3:E4"/>
    <mergeCell ref="F3:F4"/>
    <mergeCell ref="A1:F1"/>
    <mergeCell ref="A3:A4"/>
    <mergeCell ref="B3:B4"/>
    <mergeCell ref="C3:C4"/>
    <mergeCell ref="D3:D4"/>
    <mergeCell ref="A2:D2"/>
  </mergeCells>
  <phoneticPr fontId="12" type="noConversion"/>
  <pageMargins left="0.5" right="0.27" top="0.33" bottom="0.64" header="0.5" footer="0.5"/>
  <pageSetup paperSize="9" orientation="portrait" copies="0"/>
  <headerFooter alignWithMargins="0">
    <oddFooter>&amp;L&amp;"黑体,常规"&amp;10正元造价&amp;R&amp;10第 &amp;P页 共&amp;N页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1招标工程量清单;扉—1</vt:lpstr>
      <vt:lpstr>2分部分项工程和单价措施项目清单与计价表</vt:lpstr>
      <vt:lpstr>3总价措施项目清单与计价表</vt:lpstr>
      <vt:lpstr>4其他项目清单</vt:lpstr>
      <vt:lpstr>5暂列金额明细表</vt:lpstr>
      <vt:lpstr>6规费、税金项目清单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USER-</cp:lastModifiedBy>
  <dcterms:created xsi:type="dcterms:W3CDTF">2020-09-07T06:07:12Z</dcterms:created>
  <dcterms:modified xsi:type="dcterms:W3CDTF">2020-09-07T06:07:12Z</dcterms:modified>
</cp:coreProperties>
</file>