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23715" windowHeight="942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K10" i="1" l="1"/>
  <c r="K11" i="1"/>
  <c r="I11" i="1"/>
  <c r="E9" i="1"/>
  <c r="E10" i="1"/>
  <c r="I10" i="1" s="1"/>
  <c r="E11" i="1"/>
  <c r="G11" i="1" s="1"/>
  <c r="E12" i="1"/>
  <c r="K12" i="1" s="1"/>
  <c r="E13" i="1"/>
  <c r="K13" i="1" s="1"/>
  <c r="E14" i="1"/>
  <c r="K14" i="1" s="1"/>
  <c r="E15" i="1"/>
  <c r="K15" i="1" s="1"/>
  <c r="G10" i="1" l="1"/>
  <c r="I12" i="1"/>
  <c r="I15" i="1"/>
  <c r="I14" i="1"/>
  <c r="I13" i="1"/>
  <c r="G15" i="1"/>
  <c r="G14" i="1"/>
  <c r="G13" i="1"/>
  <c r="G12" i="1"/>
  <c r="E8" i="1"/>
  <c r="K8" i="1" s="1"/>
  <c r="G9" i="1" l="1"/>
  <c r="F16" i="1" s="1"/>
  <c r="I9" i="1"/>
  <c r="H16" i="1" s="1"/>
  <c r="K9" i="1"/>
  <c r="J16" i="1" s="1"/>
  <c r="J18" i="1" s="1"/>
  <c r="H18" i="1" l="1"/>
  <c r="F18" i="1"/>
  <c r="F19" i="1" l="1"/>
</calcChain>
</file>

<file path=xl/sharedStrings.xml><?xml version="1.0" encoding="utf-8"?>
<sst xmlns="http://schemas.openxmlformats.org/spreadsheetml/2006/main" count="55" uniqueCount="45">
  <si>
    <t>路段</t>
  </si>
  <si>
    <t>起止</t>
  </si>
  <si>
    <t>备注</t>
  </si>
  <si>
    <t>下浮比例K值</t>
    <phoneticPr fontId="2" type="noConversion"/>
  </si>
  <si>
    <t>项目名称：</t>
    <phoneticPr fontId="2" type="noConversion"/>
  </si>
  <si>
    <t>[注:投标人只需在固化清单中填入K 值，就会自动形成单价报价、养护费用、年度费用小计、费用合计(投标报价)]</t>
    <phoneticPr fontId="2" type="noConversion"/>
  </si>
  <si>
    <t>*报价明细表</t>
    <phoneticPr fontId="2" type="noConversion"/>
  </si>
  <si>
    <t xml:space="preserve"> 单位:元</t>
    <phoneticPr fontId="2" type="noConversion"/>
  </si>
  <si>
    <t>养护等级</t>
  </si>
  <si>
    <t>单价</t>
  </si>
  <si>
    <t>(元/㎡/年)</t>
  </si>
  <si>
    <t>2023年</t>
  </si>
  <si>
    <t>2024年</t>
  </si>
  <si>
    <t>2025年</t>
  </si>
  <si>
    <t>限价</t>
  </si>
  <si>
    <t>报价</t>
  </si>
  <si>
    <t>养护面积(㎡)</t>
  </si>
  <si>
    <t>养护费用(元)</t>
  </si>
  <si>
    <t>养护费小计</t>
  </si>
  <si>
    <t>暂列金</t>
  </si>
  <si>
    <t>年度费用小计</t>
  </si>
  <si>
    <t>费用合计（投标报价）</t>
  </si>
  <si>
    <t xml:space="preserve"> </t>
    <phoneticPr fontId="2" type="noConversion"/>
  </si>
  <si>
    <t xml:space="preserve"> </t>
    <phoneticPr fontId="2" type="noConversion"/>
  </si>
  <si>
    <t>建昌转盘～西岗高速桥</t>
  </si>
  <si>
    <t>X306水西线</t>
  </si>
  <si>
    <t>G233～西岗加油站（K16+650～K22+743）</t>
  </si>
  <si>
    <t>X303金茅线</t>
  </si>
  <si>
    <t>沈渎大桥～延西线（K6+472～K15+195）</t>
  </si>
  <si>
    <t>X202建社线</t>
  </si>
  <si>
    <t>直别线交叉口～S265（包括直溪转盘～直别线交叉口的800米段）（K17+036～K23+501）</t>
  </si>
  <si>
    <t>X203延西线</t>
  </si>
  <si>
    <t>延陵～直溪转盘（K0～K10+526）</t>
  </si>
  <si>
    <t>X303金竹线</t>
  </si>
  <si>
    <t>金龙大桥～S265（K3+000～K23+208）</t>
  </si>
  <si>
    <t>X204茅别线</t>
  </si>
  <si>
    <t>荣炳交界处～S340（K0～K14+012）</t>
  </si>
  <si>
    <t>西岗高速桥～丁家桥（K23+183～K26+231）</t>
  </si>
  <si>
    <t>/</t>
    <phoneticPr fontId="2" type="noConversion"/>
  </si>
  <si>
    <t>公路环境综合整治一期待接养路段，预估养护期5.5个月</t>
    <phoneticPr fontId="17" type="noConversion"/>
  </si>
  <si>
    <t>项目编号：</t>
    <phoneticPr fontId="2" type="noConversion"/>
  </si>
  <si>
    <t>包号：05(以包为单位分别填报)</t>
    <phoneticPr fontId="2" type="noConversion"/>
  </si>
  <si>
    <t>投标人（盖单位公章）：</t>
    <phoneticPr fontId="7" type="noConversion"/>
  </si>
  <si>
    <t>法定代表人或其授权代理人（签字或签章）：</t>
    <phoneticPr fontId="7" type="noConversion"/>
  </si>
  <si>
    <t>日期：      年    月    日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</si>
</sst>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b/>
      <sz val="11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b/>
      <sz val="11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20"/>
      <color theme="1"/>
      <name val="宋体"/>
      <family val="3"/>
      <charset val="134"/>
      <scheme val="minor"/>
    </font>
    <font>
      <sz val="10"/>
      <color rgb="FF000000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0"/>
      <color theme="1"/>
      <name val="Times New Roman"/>
      <family val="1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sz val="1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0" fontId="3" fillId="0" borderId="0">
      <alignment vertical="center"/>
    </xf>
    <xf numFmtId="0" fontId="4" fillId="0" borderId="0"/>
    <xf numFmtId="9" fontId="4" fillId="0" borderId="0" applyFont="0" applyFill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6" fillId="0" borderId="0" xfId="0" applyFont="1">
      <alignment vertical="center"/>
    </xf>
    <xf numFmtId="0" fontId="0" fillId="0" borderId="0" xfId="0" applyProtection="1">
      <alignment vertical="center"/>
      <protection locked="0"/>
    </xf>
    <xf numFmtId="10" fontId="0" fillId="0" borderId="2" xfId="1" applyNumberFormat="1" applyFont="1" applyBorder="1" applyProtection="1">
      <alignment vertical="center"/>
      <protection locked="0"/>
    </xf>
    <xf numFmtId="1" fontId="12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left" vertical="center"/>
    </xf>
    <xf numFmtId="0" fontId="15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1" fontId="12" fillId="0" borderId="4" xfId="0" applyNumberFormat="1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1" fontId="12" fillId="0" borderId="4" xfId="0" applyNumberFormat="1" applyFont="1" applyFill="1" applyBorder="1" applyAlignment="1">
      <alignment horizontal="center" vertical="center" wrapText="1"/>
    </xf>
    <xf numFmtId="0" fontId="8" fillId="0" borderId="0" xfId="8" applyFont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3" fillId="0" borderId="0" xfId="0" applyFont="1" applyBorder="1" applyAlignment="1" applyProtection="1">
      <alignment horizontal="left" vertical="center"/>
      <protection locked="0"/>
    </xf>
    <xf numFmtId="0" fontId="12" fillId="0" borderId="6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1" fontId="12" fillId="0" borderId="1" xfId="0" applyNumberFormat="1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6" fillId="0" borderId="3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horizontal="left" vertical="center"/>
      <protection locked="0"/>
    </xf>
    <xf numFmtId="0" fontId="9" fillId="0" borderId="0" xfId="0" applyFont="1" applyAlignment="1" applyProtection="1">
      <alignment horizontal="left" vertical="center" wrapText="1"/>
      <protection locked="0"/>
    </xf>
    <xf numFmtId="0" fontId="8" fillId="0" borderId="0" xfId="7" applyFont="1" applyBorder="1" applyAlignment="1" applyProtection="1">
      <alignment horizontal="center" vertical="center"/>
      <protection locked="0"/>
    </xf>
    <xf numFmtId="1" fontId="12" fillId="0" borderId="6" xfId="0" applyNumberFormat="1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2" fontId="12" fillId="0" borderId="7" xfId="0" applyNumberFormat="1" applyFont="1" applyBorder="1" applyAlignment="1">
      <alignment horizontal="center" vertical="center" wrapText="1"/>
    </xf>
  </cellXfs>
  <cellStyles count="10">
    <cellStyle name="百分比" xfId="1" builtinId="5"/>
    <cellStyle name="百分比 2" xfId="9"/>
    <cellStyle name="常规" xfId="0" builtinId="0"/>
    <cellStyle name="常规 10" xfId="4"/>
    <cellStyle name="常规 10 4" xfId="8"/>
    <cellStyle name="常规 2" xfId="5"/>
    <cellStyle name="常规 21" xfId="3"/>
    <cellStyle name="常规 3" xfId="6"/>
    <cellStyle name="常规 30 2 2 2 2 2" xfId="7"/>
    <cellStyle name="常规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showZeros="0" tabSelected="1" zoomScaleNormal="100" workbookViewId="0">
      <selection activeCell="O8" sqref="O8"/>
    </sheetView>
  </sheetViews>
  <sheetFormatPr defaultRowHeight="13.5"/>
  <cols>
    <col min="1" max="1" width="9.25" customWidth="1"/>
    <col min="2" max="2" width="17.125" customWidth="1"/>
    <col min="3" max="3" width="6.375" customWidth="1"/>
    <col min="4" max="11" width="10.375" customWidth="1"/>
    <col min="12" max="12" width="15.625" customWidth="1"/>
  </cols>
  <sheetData>
    <row r="1" spans="1:12" ht="36" customHeight="1">
      <c r="A1" s="29" t="s">
        <v>6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</row>
    <row r="2" spans="1:12" ht="27" customHeight="1">
      <c r="A2" s="20" t="s">
        <v>4</v>
      </c>
      <c r="B2" s="20"/>
      <c r="C2" s="20"/>
      <c r="D2" s="20"/>
      <c r="E2" s="20"/>
      <c r="F2" s="20"/>
      <c r="G2" s="20"/>
    </row>
    <row r="3" spans="1:12" ht="27" customHeight="1">
      <c r="A3" s="21" t="s">
        <v>40</v>
      </c>
      <c r="B3" s="21"/>
      <c r="C3" s="21"/>
      <c r="D3" s="21"/>
      <c r="E3" s="21"/>
      <c r="F3" s="21"/>
      <c r="G3" s="21"/>
    </row>
    <row r="4" spans="1:12" ht="27" customHeight="1">
      <c r="A4" s="22" t="s">
        <v>41</v>
      </c>
      <c r="B4" s="22"/>
      <c r="C4" s="22"/>
      <c r="D4" s="22"/>
      <c r="E4" s="22"/>
      <c r="F4" s="22"/>
      <c r="G4" s="22"/>
      <c r="L4" t="s">
        <v>7</v>
      </c>
    </row>
    <row r="5" spans="1:12" ht="20.25" customHeight="1">
      <c r="A5" s="25" t="s">
        <v>0</v>
      </c>
      <c r="B5" s="25" t="s">
        <v>1</v>
      </c>
      <c r="C5" s="25" t="s">
        <v>8</v>
      </c>
      <c r="D5" s="25" t="s">
        <v>9</v>
      </c>
      <c r="E5" s="25"/>
      <c r="F5" s="25" t="s">
        <v>11</v>
      </c>
      <c r="G5" s="25"/>
      <c r="H5" s="25" t="s">
        <v>12</v>
      </c>
      <c r="I5" s="25"/>
      <c r="J5" s="25" t="s">
        <v>13</v>
      </c>
      <c r="K5" s="25"/>
      <c r="L5" s="37" t="s">
        <v>2</v>
      </c>
    </row>
    <row r="6" spans="1:12" ht="19.5" customHeight="1">
      <c r="A6" s="25"/>
      <c r="B6" s="25"/>
      <c r="C6" s="25"/>
      <c r="D6" s="25" t="s">
        <v>10</v>
      </c>
      <c r="E6" s="25"/>
      <c r="F6" s="25"/>
      <c r="G6" s="25"/>
      <c r="H6" s="25"/>
      <c r="I6" s="25"/>
      <c r="J6" s="25"/>
      <c r="K6" s="25"/>
      <c r="L6" s="37"/>
    </row>
    <row r="7" spans="1:12" ht="29.25" customHeight="1" thickBot="1">
      <c r="A7" s="28"/>
      <c r="B7" s="28"/>
      <c r="C7" s="28"/>
      <c r="D7" s="15" t="s">
        <v>14</v>
      </c>
      <c r="E7" s="12" t="s">
        <v>15</v>
      </c>
      <c r="F7" s="15" t="s">
        <v>16</v>
      </c>
      <c r="G7" s="15" t="s">
        <v>17</v>
      </c>
      <c r="H7" s="15" t="s">
        <v>16</v>
      </c>
      <c r="I7" s="15" t="s">
        <v>17</v>
      </c>
      <c r="J7" s="15" t="s">
        <v>16</v>
      </c>
      <c r="K7" s="12" t="s">
        <v>17</v>
      </c>
      <c r="L7" s="5"/>
    </row>
    <row r="8" spans="1:12" ht="36.75" thickBot="1">
      <c r="A8" s="13" t="s">
        <v>25</v>
      </c>
      <c r="B8" s="13" t="s">
        <v>26</v>
      </c>
      <c r="C8" s="13">
        <v>1</v>
      </c>
      <c r="D8" s="38">
        <v>6</v>
      </c>
      <c r="E8" s="39">
        <f>D8*(1-$E$21)</f>
        <v>6</v>
      </c>
      <c r="F8" s="13" t="s">
        <v>38</v>
      </c>
      <c r="G8" s="13" t="s">
        <v>38</v>
      </c>
      <c r="H8" s="13" t="s">
        <v>38</v>
      </c>
      <c r="I8" s="13" t="s">
        <v>38</v>
      </c>
      <c r="J8" s="13">
        <v>137531</v>
      </c>
      <c r="K8" s="18">
        <f>J8*E8*5.5/12</f>
        <v>378210.25</v>
      </c>
      <c r="L8" s="17" t="s">
        <v>39</v>
      </c>
    </row>
    <row r="9" spans="1:12" ht="35.25" customHeight="1">
      <c r="A9" s="13" t="s">
        <v>27</v>
      </c>
      <c r="B9" s="13" t="s">
        <v>28</v>
      </c>
      <c r="C9" s="13">
        <v>2</v>
      </c>
      <c r="D9" s="38">
        <v>5.5</v>
      </c>
      <c r="E9" s="39">
        <f t="shared" ref="E9:E15" si="0">D9*(1-$E$21)</f>
        <v>5.5</v>
      </c>
      <c r="F9" s="13">
        <v>172708</v>
      </c>
      <c r="G9" s="4">
        <f>F9*E9/12</f>
        <v>79157.833333333328</v>
      </c>
      <c r="H9" s="13">
        <v>172708</v>
      </c>
      <c r="I9" s="4">
        <f>H9*E9</f>
        <v>949894</v>
      </c>
      <c r="J9" s="13">
        <v>172708</v>
      </c>
      <c r="K9" s="16">
        <f>J9*E9</f>
        <v>949894</v>
      </c>
      <c r="L9" s="9" t="s">
        <v>22</v>
      </c>
    </row>
    <row r="10" spans="1:12" ht="35.25" customHeight="1">
      <c r="A10" s="13" t="s">
        <v>29</v>
      </c>
      <c r="B10" s="13" t="s">
        <v>24</v>
      </c>
      <c r="C10" s="13">
        <v>2</v>
      </c>
      <c r="D10" s="38">
        <v>4</v>
      </c>
      <c r="E10" s="39">
        <f t="shared" si="0"/>
        <v>4</v>
      </c>
      <c r="F10" s="13">
        <v>156330</v>
      </c>
      <c r="G10" s="4">
        <f t="shared" ref="G10:G15" si="1">F10*E10/12</f>
        <v>52110</v>
      </c>
      <c r="H10" s="13">
        <v>156330</v>
      </c>
      <c r="I10" s="4">
        <f t="shared" ref="I10:I15" si="2">H10*E10</f>
        <v>625320</v>
      </c>
      <c r="J10" s="13">
        <v>156330</v>
      </c>
      <c r="K10" s="16">
        <f t="shared" ref="K10:K15" si="3">J10*E10</f>
        <v>625320</v>
      </c>
      <c r="L10" s="9"/>
    </row>
    <row r="11" spans="1:12" ht="35.25" customHeight="1">
      <c r="A11" s="13" t="s">
        <v>27</v>
      </c>
      <c r="B11" s="13" t="s">
        <v>30</v>
      </c>
      <c r="C11" s="13">
        <v>3</v>
      </c>
      <c r="D11" s="38">
        <v>3</v>
      </c>
      <c r="E11" s="39">
        <f t="shared" si="0"/>
        <v>3</v>
      </c>
      <c r="F11" s="13">
        <v>81504</v>
      </c>
      <c r="G11" s="4">
        <f t="shared" si="1"/>
        <v>20376</v>
      </c>
      <c r="H11" s="13">
        <v>81504</v>
      </c>
      <c r="I11" s="4">
        <f t="shared" si="2"/>
        <v>244512</v>
      </c>
      <c r="J11" s="13">
        <v>81504</v>
      </c>
      <c r="K11" s="16">
        <f t="shared" si="3"/>
        <v>244512</v>
      </c>
      <c r="L11" s="9"/>
    </row>
    <row r="12" spans="1:12" ht="35.25" customHeight="1">
      <c r="A12" s="13" t="s">
        <v>31</v>
      </c>
      <c r="B12" s="13" t="s">
        <v>32</v>
      </c>
      <c r="C12" s="13">
        <v>3</v>
      </c>
      <c r="D12" s="38">
        <v>3</v>
      </c>
      <c r="E12" s="39">
        <f t="shared" si="0"/>
        <v>3</v>
      </c>
      <c r="F12" s="13">
        <v>103050</v>
      </c>
      <c r="G12" s="4">
        <f t="shared" si="1"/>
        <v>25762.5</v>
      </c>
      <c r="H12" s="13">
        <v>103050</v>
      </c>
      <c r="I12" s="4">
        <f t="shared" si="2"/>
        <v>309150</v>
      </c>
      <c r="J12" s="13">
        <v>103050</v>
      </c>
      <c r="K12" s="16">
        <f t="shared" si="3"/>
        <v>309150</v>
      </c>
      <c r="L12" s="9"/>
    </row>
    <row r="13" spans="1:12" ht="35.25" customHeight="1">
      <c r="A13" s="13" t="s">
        <v>33</v>
      </c>
      <c r="B13" s="13" t="s">
        <v>34</v>
      </c>
      <c r="C13" s="13">
        <v>3</v>
      </c>
      <c r="D13" s="38">
        <v>3</v>
      </c>
      <c r="E13" s="39">
        <f t="shared" si="0"/>
        <v>3</v>
      </c>
      <c r="F13" s="13">
        <v>94094</v>
      </c>
      <c r="G13" s="4">
        <f t="shared" si="1"/>
        <v>23523.5</v>
      </c>
      <c r="H13" s="13">
        <v>94094</v>
      </c>
      <c r="I13" s="4">
        <f t="shared" si="2"/>
        <v>282282</v>
      </c>
      <c r="J13" s="13">
        <v>94094</v>
      </c>
      <c r="K13" s="16">
        <f t="shared" si="3"/>
        <v>282282</v>
      </c>
      <c r="L13" s="9" t="s">
        <v>22</v>
      </c>
    </row>
    <row r="14" spans="1:12" ht="36" customHeight="1">
      <c r="A14" s="13" t="s">
        <v>35</v>
      </c>
      <c r="B14" s="13" t="s">
        <v>36</v>
      </c>
      <c r="C14" s="13">
        <v>3</v>
      </c>
      <c r="D14" s="38">
        <v>2</v>
      </c>
      <c r="E14" s="39">
        <f t="shared" si="0"/>
        <v>2</v>
      </c>
      <c r="F14" s="13">
        <v>128909</v>
      </c>
      <c r="G14" s="4">
        <f t="shared" si="1"/>
        <v>21484.833333333332</v>
      </c>
      <c r="H14" s="13">
        <v>128909</v>
      </c>
      <c r="I14" s="4">
        <f t="shared" si="2"/>
        <v>257818</v>
      </c>
      <c r="J14" s="13">
        <v>128909</v>
      </c>
      <c r="K14" s="16">
        <f t="shared" si="3"/>
        <v>257818</v>
      </c>
      <c r="L14" s="14" t="s">
        <v>23</v>
      </c>
    </row>
    <row r="15" spans="1:12" ht="36">
      <c r="A15" s="13" t="s">
        <v>25</v>
      </c>
      <c r="B15" s="13" t="s">
        <v>37</v>
      </c>
      <c r="C15" s="13">
        <v>3</v>
      </c>
      <c r="D15" s="38">
        <v>1.5</v>
      </c>
      <c r="E15" s="39">
        <f t="shared" si="0"/>
        <v>1.5</v>
      </c>
      <c r="F15" s="13">
        <v>34843</v>
      </c>
      <c r="G15" s="4">
        <f t="shared" si="1"/>
        <v>4355.375</v>
      </c>
      <c r="H15" s="13">
        <v>34843</v>
      </c>
      <c r="I15" s="4">
        <f t="shared" si="2"/>
        <v>52264.5</v>
      </c>
      <c r="J15" s="13">
        <v>34843</v>
      </c>
      <c r="K15" s="16">
        <f t="shared" si="3"/>
        <v>52264.5</v>
      </c>
      <c r="L15" s="11"/>
    </row>
    <row r="16" spans="1:12" ht="32.25" customHeight="1">
      <c r="A16" s="23" t="s">
        <v>18</v>
      </c>
      <c r="B16" s="23"/>
      <c r="C16" s="23"/>
      <c r="D16" s="23"/>
      <c r="E16" s="24"/>
      <c r="F16" s="35">
        <f>SUM(G9:G15)</f>
        <v>226770.04166666666</v>
      </c>
      <c r="G16" s="36"/>
      <c r="H16" s="35">
        <f>SUM(I9:I15)</f>
        <v>2721240.5</v>
      </c>
      <c r="I16" s="36"/>
      <c r="J16" s="35">
        <f>SUM(K8:K15)</f>
        <v>3099450.75</v>
      </c>
      <c r="K16" s="26"/>
      <c r="L16" s="10"/>
    </row>
    <row r="17" spans="1:12" ht="32.25" customHeight="1">
      <c r="A17" s="24" t="s">
        <v>19</v>
      </c>
      <c r="B17" s="24"/>
      <c r="C17" s="24"/>
      <c r="D17" s="24"/>
      <c r="E17" s="24"/>
      <c r="F17" s="26">
        <v>20000</v>
      </c>
      <c r="G17" s="26"/>
      <c r="H17" s="26">
        <v>270000</v>
      </c>
      <c r="I17" s="26"/>
      <c r="J17" s="26">
        <v>310000</v>
      </c>
      <c r="K17" s="26"/>
      <c r="L17" s="10"/>
    </row>
    <row r="18" spans="1:12" ht="32.25" customHeight="1">
      <c r="A18" s="24" t="s">
        <v>20</v>
      </c>
      <c r="B18" s="24"/>
      <c r="C18" s="24"/>
      <c r="D18" s="24"/>
      <c r="E18" s="24"/>
      <c r="F18" s="27">
        <f>SUM(F16:G17)</f>
        <v>246770.04166666666</v>
      </c>
      <c r="G18" s="26"/>
      <c r="H18" s="27">
        <f t="shared" ref="H18" si="4">SUM(H16:I17)</f>
        <v>2991240.5</v>
      </c>
      <c r="I18" s="26"/>
      <c r="J18" s="27">
        <f t="shared" ref="J18" si="5">SUM(J16:K17)</f>
        <v>3409450.75</v>
      </c>
      <c r="K18" s="26"/>
      <c r="L18" s="10"/>
    </row>
    <row r="19" spans="1:12" ht="32.25" customHeight="1">
      <c r="A19" s="24" t="s">
        <v>21</v>
      </c>
      <c r="B19" s="24"/>
      <c r="C19" s="24"/>
      <c r="D19" s="24"/>
      <c r="E19" s="24"/>
      <c r="F19" s="27">
        <f>SUM(F18:K18)</f>
        <v>6647461.291666666</v>
      </c>
      <c r="G19" s="26"/>
      <c r="H19" s="26"/>
      <c r="I19" s="26"/>
      <c r="J19" s="26"/>
      <c r="K19" s="26"/>
      <c r="L19" s="10"/>
    </row>
    <row r="20" spans="1:12" ht="35.25" customHeight="1" thickBot="1">
      <c r="A20" s="6"/>
      <c r="B20" s="6"/>
      <c r="C20" s="6"/>
      <c r="D20" s="6"/>
      <c r="E20" s="6"/>
      <c r="F20" s="7"/>
      <c r="G20" s="7"/>
      <c r="H20" s="7"/>
      <c r="I20" s="7"/>
      <c r="J20" s="7"/>
      <c r="K20" s="7"/>
      <c r="L20" s="8"/>
    </row>
    <row r="21" spans="1:12" ht="33" customHeight="1" thickBot="1">
      <c r="A21" s="34" t="s">
        <v>3</v>
      </c>
      <c r="B21" s="34"/>
      <c r="C21" s="34"/>
      <c r="D21" s="1"/>
      <c r="E21" s="3">
        <v>0</v>
      </c>
      <c r="F21" s="30" t="s">
        <v>5</v>
      </c>
      <c r="G21" s="31"/>
      <c r="H21" s="31"/>
      <c r="I21" s="31"/>
      <c r="J21" s="31"/>
      <c r="K21" s="31"/>
      <c r="L21" s="31"/>
    </row>
    <row r="23" spans="1:12" ht="36.75" customHeight="1">
      <c r="A23" s="32" t="s">
        <v>42</v>
      </c>
      <c r="B23" s="32"/>
      <c r="C23" s="32"/>
      <c r="D23" s="32"/>
      <c r="E23" s="32"/>
      <c r="F23" s="32"/>
      <c r="G23" s="32"/>
      <c r="H23" s="32"/>
      <c r="I23" s="2"/>
    </row>
    <row r="24" spans="1:12" ht="38.25" customHeight="1">
      <c r="A24" s="33" t="s">
        <v>43</v>
      </c>
      <c r="B24" s="33"/>
      <c r="C24" s="33"/>
      <c r="D24" s="33"/>
      <c r="E24" s="33"/>
      <c r="F24" s="33"/>
      <c r="G24" s="33"/>
      <c r="H24" s="33"/>
      <c r="I24" s="2"/>
    </row>
    <row r="25" spans="1:12" ht="36.75" customHeight="1">
      <c r="A25" s="19" t="s">
        <v>44</v>
      </c>
      <c r="B25" s="19"/>
      <c r="C25" s="19"/>
      <c r="D25" s="19"/>
      <c r="E25" s="19"/>
      <c r="F25" s="19"/>
      <c r="G25" s="19"/>
      <c r="H25" s="19"/>
      <c r="I25" s="2"/>
    </row>
  </sheetData>
  <sheetProtection password="CA50" sheet="1" objects="1" scenarios="1"/>
  <mergeCells count="32">
    <mergeCell ref="A1:L1"/>
    <mergeCell ref="F21:L21"/>
    <mergeCell ref="A23:H23"/>
    <mergeCell ref="A24:H24"/>
    <mergeCell ref="J17:K17"/>
    <mergeCell ref="J18:K18"/>
    <mergeCell ref="A21:C21"/>
    <mergeCell ref="F16:G16"/>
    <mergeCell ref="H16:I16"/>
    <mergeCell ref="J16:K16"/>
    <mergeCell ref="A17:E17"/>
    <mergeCell ref="L5:L6"/>
    <mergeCell ref="C5:C7"/>
    <mergeCell ref="D6:E6"/>
    <mergeCell ref="F5:G6"/>
    <mergeCell ref="H5:I6"/>
    <mergeCell ref="A25:H25"/>
    <mergeCell ref="A2:G2"/>
    <mergeCell ref="A3:G3"/>
    <mergeCell ref="A4:G4"/>
    <mergeCell ref="A16:E16"/>
    <mergeCell ref="D5:E5"/>
    <mergeCell ref="F17:G17"/>
    <mergeCell ref="H17:I17"/>
    <mergeCell ref="A18:E18"/>
    <mergeCell ref="F18:G18"/>
    <mergeCell ref="H18:I18"/>
    <mergeCell ref="A19:E19"/>
    <mergeCell ref="F19:K19"/>
    <mergeCell ref="B5:B7"/>
    <mergeCell ref="J5:K6"/>
    <mergeCell ref="A5:A7"/>
  </mergeCells>
  <phoneticPr fontId="2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溧阳市公路事业发展中心</dc:creator>
  <cp:lastModifiedBy>溧阳市公路事业发展中心</cp:lastModifiedBy>
  <cp:lastPrinted>2023-11-03T07:49:37Z</cp:lastPrinted>
  <dcterms:created xsi:type="dcterms:W3CDTF">2023-11-03T03:09:31Z</dcterms:created>
  <dcterms:modified xsi:type="dcterms:W3CDTF">2023-11-06T07:04:23Z</dcterms:modified>
</cp:coreProperties>
</file>